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\Conselho de Arquitetura\GERÊNCIA GERAL\LEI DE ACESSO À INFORMAÇÃO\Metas e Resultados\2015\"/>
    </mc:Choice>
  </mc:AlternateContent>
  <bookViews>
    <workbookView xWindow="0" yWindow="0" windowWidth="16380" windowHeight="8190" tabRatio="885"/>
  </bookViews>
  <sheets>
    <sheet name="1. Comunicação" sheetId="2" r:id="rId1"/>
    <sheet name="1.A Valoriazação Profissional" sheetId="1" r:id="rId2"/>
    <sheet name="2. Assessoria Jurídica" sheetId="3" r:id="rId3"/>
    <sheet name="2.A  Custas Processuais" sheetId="4" r:id="rId4"/>
    <sheet name="3. Manter as Atividades CAF" sheetId="5" r:id="rId5"/>
    <sheet name="4. Manter as Atividades CEF " sheetId="6" r:id="rId6"/>
    <sheet name="4.A Projeto - Estudo e análise" sheetId="7" r:id="rId7"/>
    <sheet name="4.B Ciclo de Palestras" sheetId="8" r:id="rId8"/>
    <sheet name="4.C  CAU Parceiro" sheetId="9" r:id="rId9"/>
    <sheet name="5. Manter as atividades da CED" sheetId="12" r:id="rId10"/>
    <sheet name="5.A Projeto CED" sheetId="11" r:id="rId11"/>
    <sheet name="6. Manter as Atividades CEP" sheetId="13" r:id="rId12"/>
    <sheet name="6.A Curso aos Arquitetos" sheetId="14" r:id="rId13"/>
    <sheet name="6.B Palestras aos Arquitetos" sheetId="15" r:id="rId14"/>
    <sheet name="7. Manter as Atividades ADM-FIN" sheetId="16" r:id="rId15"/>
    <sheet name="8. Projeto Capacitação" sheetId="17" r:id="rId16"/>
    <sheet name="9. Manter as Atividades GG" sheetId="18" r:id="rId17"/>
    <sheet name="9.A Manter as Atividades CAUMT " sheetId="19" r:id="rId18"/>
    <sheet name="9.B Funco de Apoio" sheetId="20" r:id="rId19"/>
    <sheet name="10. Manter as Atividades GT " sheetId="21" r:id="rId20"/>
    <sheet name="11. Manter as Atividades Fisca " sheetId="22" r:id="rId21"/>
    <sheet name="11.A Fiscalização interior" sheetId="23" r:id="rId22"/>
  </sheets>
  <definedNames>
    <definedName name="____________________xlnm.Criteria">"#ref!"</definedName>
    <definedName name="____________________xlnm.Database">"#ref!"</definedName>
    <definedName name="___________________xlnm.Criteria">"#ref!"</definedName>
    <definedName name="___________________xlnm.Database">"#ref!"</definedName>
    <definedName name="__________________xlnm.Criteria">"#ref!"</definedName>
    <definedName name="__________________xlnm.Database">"#ref!"</definedName>
    <definedName name="_________________xlnm.Criteria">"#ref!"</definedName>
    <definedName name="_________________xlnm.Database">"#ref!"</definedName>
    <definedName name="________________xlnm.Criteria">"#ref!"</definedName>
    <definedName name="________________xlnm.Database">"#ref!"</definedName>
    <definedName name="_______________xlnm.Criteria">"#ref!"</definedName>
    <definedName name="_______________xlnm.Database">"#ref!"</definedName>
    <definedName name="______________xlnm.Criteria">"#ref!"</definedName>
    <definedName name="______________xlnm.Database">"#ref!"</definedName>
    <definedName name="_____________xlnm.Criteria">"#ref!"</definedName>
    <definedName name="_____________xlnm.Database">"#ref!"</definedName>
    <definedName name="____________xlnm.Criteria">"#ref!"</definedName>
    <definedName name="____________xlnm.Database">"#ref!"</definedName>
    <definedName name="___________xlnm.Criteria">"#ref!"</definedName>
    <definedName name="___________xlnm.Database">"#ref!"</definedName>
    <definedName name="__________xlnm.Criteria">"#ref!"</definedName>
    <definedName name="__________xlnm.Database">"#ref!"</definedName>
    <definedName name="_________xlnm.Criteria">"#ref!"</definedName>
    <definedName name="_________xlnm.Database">"#ref!"</definedName>
    <definedName name="________xlnm.Criteria">"#ref!"</definedName>
    <definedName name="________xlnm.Database">"#ref!"</definedName>
    <definedName name="_______xlnm.Criteria">"#ref!"</definedName>
    <definedName name="_______xlnm.Database">"#ref!"</definedName>
    <definedName name="______xlnm.Criteria">"#ref!"</definedName>
    <definedName name="______xlnm.Database">"#ref!"</definedName>
    <definedName name="_____xlnm.Criteria">"#ref!"</definedName>
    <definedName name="_____xlnm.Database">"#ref!"</definedName>
    <definedName name="____xlnm.Criteria">"#ref!"</definedName>
    <definedName name="____xlnm.Database">"#ref!"</definedName>
    <definedName name="____xlnm.Print_Area_0">"#REF!!$B$1:$F$33"</definedName>
    <definedName name="____xlnm.Print_Area_0_0">"#REF!!$B$1:$F$33"</definedName>
    <definedName name="____xlnm.Print_Area_0_0_0_0">"#ref!!$B$1:$F$33"</definedName>
    <definedName name="___xlnm.Criteria">"#ref!"</definedName>
    <definedName name="___xlnm.Database">"#ref!"</definedName>
    <definedName name="___xlnm.Print_Area_0">"#ref!!$B$1:$F$33"</definedName>
    <definedName name="___xlnm.Print_Area_0_0">"#ref!!$B$1:$F$33"</definedName>
    <definedName name="___xlnm.Print_Area_0_0_0">"#REF!!$B$1:$F$33"</definedName>
    <definedName name="___xlnm.Print_Area_0_0_0_0">"#ref!!$B$1:$F$33"</definedName>
    <definedName name="___xlnm.Print_Area_0_0_0_0_0">"#ref!!$B$1:$F$33"</definedName>
    <definedName name="___xlnm.Print_Area_1">"#REF!!$B$1:$F$33"</definedName>
    <definedName name="__xlfn_IFERROR">#N/A</definedName>
    <definedName name="__xlnm.Criteria">"#ref!"</definedName>
    <definedName name="__xlnm.Database">"#ref!"</definedName>
    <definedName name="__xlnm.Print_Area_0">"#REF!!$B$1:$F$33"</definedName>
    <definedName name="__xlnm.Print_Area_0_0">"#REF!!$B$1:$F$33"</definedName>
    <definedName name="__xlnm.Print_Area_0_0_0">"#ref!!$B$1:$F$33"</definedName>
    <definedName name="__xlnm.Print_Area_0_0_0_0">"#ref!!$B$1:$F$33"</definedName>
    <definedName name="__xlnm.Print_Area_0_0_0_0_0">"#ref!!$B$1:$F$33"</definedName>
    <definedName name="__xlnm.Print_Area_0_0_0_0_0_0">"#ref!!$B$1:$F$33"</definedName>
    <definedName name="__xlnm.Print_Area_0_0_0_0_0_0_0">"#ref!!$B$1:$F$33"</definedName>
    <definedName name="__xlnm.Print_Area_1">"#REF!!$B$1:$F$33"</definedName>
    <definedName name="__xlnm_Criteria">"#ref!"</definedName>
    <definedName name="__xlnm_Database">"#ref!"</definedName>
    <definedName name="A" localSheetId="0">#REF!</definedName>
    <definedName name="A" localSheetId="19">"#ref!"</definedName>
    <definedName name="A" localSheetId="20">"#ref!"</definedName>
    <definedName name="A" localSheetId="21">"#ref!"</definedName>
    <definedName name="A" localSheetId="2">#REF!</definedName>
    <definedName name="A" localSheetId="3">"#ref!"</definedName>
    <definedName name="A" localSheetId="4">"#ref!"</definedName>
    <definedName name="A" localSheetId="5">"#ref!"</definedName>
    <definedName name="A" localSheetId="6">"#ref!"</definedName>
    <definedName name="A" localSheetId="7">"#ref!"</definedName>
    <definedName name="A" localSheetId="8">"#ref!"</definedName>
    <definedName name="A" localSheetId="9">"#ref!"</definedName>
    <definedName name="A" localSheetId="10">"#ref!"</definedName>
    <definedName name="A" localSheetId="11">"#ref!"</definedName>
    <definedName name="A" localSheetId="12">"#ref!"</definedName>
    <definedName name="A" localSheetId="13">"#ref!"</definedName>
    <definedName name="A" localSheetId="14">"#ref!"</definedName>
    <definedName name="A" localSheetId="15">"#ref!"</definedName>
    <definedName name="A" localSheetId="16">"#ref!"</definedName>
    <definedName name="A" localSheetId="17">"#ref!"</definedName>
    <definedName name="A" localSheetId="18">"#ref!"</definedName>
    <definedName name="A">#REF!</definedName>
    <definedName name="_xlnm.Print_Area" localSheetId="0">'1. Comunicação'!$A$1:$Q$32</definedName>
    <definedName name="_xlnm.Print_Area" localSheetId="1">'1.A Valoriazação Profissional'!$A$1:$R$25</definedName>
    <definedName name="_xlnm.Print_Area" localSheetId="19">'10. Manter as Atividades GT '!$A$1:$R$30</definedName>
    <definedName name="_xlnm.Print_Area" localSheetId="20">'11. Manter as Atividades Fisca '!$A$1:$R$30</definedName>
    <definedName name="_xlnm.Print_Area" localSheetId="21">'11.A Fiscalização interior'!$A$1:$R$28</definedName>
    <definedName name="_xlnm.Print_Area" localSheetId="2">'2. Assessoria Jurídica'!$A$1:$Q$38</definedName>
    <definedName name="_xlnm.Print_Area" localSheetId="3">'2.A  Custas Processuais'!$A$1:$R$27</definedName>
    <definedName name="_xlnm.Print_Area" localSheetId="4">'3. Manter as Atividades CAF'!$A$1:$S$25</definedName>
    <definedName name="_xlnm.Print_Area" localSheetId="5">'4. Manter as Atividades CEF '!$A$1:$R$27</definedName>
    <definedName name="_xlnm.Print_Area" localSheetId="6">'4.A Projeto - Estudo e análise'!$A$1:$R$25</definedName>
    <definedName name="_xlnm.Print_Area" localSheetId="7">'4.B Ciclo de Palestras'!$A$1:$R$27</definedName>
    <definedName name="_xlnm.Print_Area" localSheetId="8">'4.C  CAU Parceiro'!$A$1:$R$25</definedName>
    <definedName name="_xlnm.Print_Area" localSheetId="9">'5. Manter as atividades da CED'!$A$1:$R$26</definedName>
    <definedName name="_xlnm.Print_Area" localSheetId="10">'5.A Projeto CED'!$A$1:$R$29</definedName>
    <definedName name="_xlnm.Print_Area" localSheetId="11">'6. Manter as Atividades CEP'!$A$1:$R$27</definedName>
    <definedName name="_xlnm.Print_Area" localSheetId="12">'6.A Curso aos Arquitetos'!$A$1:$R$25</definedName>
    <definedName name="_xlnm.Print_Area" localSheetId="13">'6.B Palestras aos Arquitetos'!$A$1:$R$26</definedName>
    <definedName name="_xlnm.Print_Area" localSheetId="14">'7. Manter as Atividades ADM-FIN'!$A$1:$R$29</definedName>
    <definedName name="_xlnm.Print_Area" localSheetId="15">'8. Projeto Capacitação'!$A$1:$R$27</definedName>
    <definedName name="_xlnm.Print_Area" localSheetId="16">'9. Manter as Atividades GG'!$A$1:$R$30</definedName>
    <definedName name="_xlnm.Print_Area" localSheetId="17">'9.A Manter as Atividades CAUMT '!$A$1:$R$29</definedName>
    <definedName name="_xlnm.Print_Area" localSheetId="18">'9.B Funco de Apoio'!$A$1:$R$25</definedName>
    <definedName name="_xlnm.Database">#REF!</definedName>
    <definedName name="banco_de_dados_sym" localSheetId="0">#REF!</definedName>
    <definedName name="banco_de_dados_sym" localSheetId="19">"#ref!"</definedName>
    <definedName name="banco_de_dados_sym" localSheetId="20">"#ref!"</definedName>
    <definedName name="banco_de_dados_sym" localSheetId="21">"#ref!"</definedName>
    <definedName name="banco_de_dados_sym" localSheetId="2">#REF!</definedName>
    <definedName name="banco_de_dados_sym" localSheetId="3">"#ref!"</definedName>
    <definedName name="banco_de_dados_sym" localSheetId="4">"#ref!"</definedName>
    <definedName name="banco_de_dados_sym" localSheetId="5">"#ref!"</definedName>
    <definedName name="banco_de_dados_sym" localSheetId="6">"#ref!"</definedName>
    <definedName name="banco_de_dados_sym" localSheetId="7">"#ref!"</definedName>
    <definedName name="banco_de_dados_sym" localSheetId="8">"#ref!"</definedName>
    <definedName name="banco_de_dados_sym" localSheetId="9">"#ref!"</definedName>
    <definedName name="banco_de_dados_sym" localSheetId="10">"#ref!"</definedName>
    <definedName name="banco_de_dados_sym" localSheetId="11">"#ref!"</definedName>
    <definedName name="banco_de_dados_sym" localSheetId="12">"#ref!"</definedName>
    <definedName name="banco_de_dados_sym" localSheetId="13">"#ref!"</definedName>
    <definedName name="banco_de_dados_sym" localSheetId="14">"#ref!"</definedName>
    <definedName name="banco_de_dados_sym" localSheetId="15">"#ref!"</definedName>
    <definedName name="banco_de_dados_sym" localSheetId="16">"#ref!"</definedName>
    <definedName name="banco_de_dados_sym" localSheetId="17">"#ref!"</definedName>
    <definedName name="banco_de_dados_sym" localSheetId="18">"#ref!"</definedName>
    <definedName name="banco_de_dados_sym">#REF!</definedName>
    <definedName name="_xlnm.Criteria">#REF!</definedName>
    <definedName name="dados" localSheetId="0">#REF!</definedName>
    <definedName name="dados" localSheetId="19">"#ref!"</definedName>
    <definedName name="dados" localSheetId="20">"#ref!"</definedName>
    <definedName name="dados" localSheetId="21">"#ref!"</definedName>
    <definedName name="dados" localSheetId="2">#REF!</definedName>
    <definedName name="dados" localSheetId="3">"#ref!"</definedName>
    <definedName name="dados" localSheetId="4">"#ref!"</definedName>
    <definedName name="dados" localSheetId="5">"#ref!"</definedName>
    <definedName name="dados" localSheetId="6">"#ref!"</definedName>
    <definedName name="dados" localSheetId="7">"#ref!"</definedName>
    <definedName name="dados" localSheetId="8">"#ref!"</definedName>
    <definedName name="dados" localSheetId="9">"#ref!"</definedName>
    <definedName name="dados" localSheetId="10">"#ref!"</definedName>
    <definedName name="dados" localSheetId="11">"#ref!"</definedName>
    <definedName name="dados" localSheetId="12">"#ref!"</definedName>
    <definedName name="dados" localSheetId="13">"#ref!"</definedName>
    <definedName name="dados" localSheetId="14">"#ref!"</definedName>
    <definedName name="dados" localSheetId="15">"#ref!"</definedName>
    <definedName name="dados" localSheetId="16">"#ref!"</definedName>
    <definedName name="dados" localSheetId="17">"#ref!"</definedName>
    <definedName name="dados" localSheetId="18">"#ref!"</definedName>
    <definedName name="dados">#REF!</definedName>
    <definedName name="huala" localSheetId="19">"#ref!"</definedName>
    <definedName name="huala" localSheetId="20">"#ref!"</definedName>
    <definedName name="huala" localSheetId="21">"#ref!"</definedName>
    <definedName name="huala" localSheetId="3">"#ref!"</definedName>
    <definedName name="huala" localSheetId="4">"#ref!"</definedName>
    <definedName name="huala" localSheetId="5">"#ref!"</definedName>
    <definedName name="huala" localSheetId="6">"#ref!"</definedName>
    <definedName name="huala" localSheetId="7">"#ref!"</definedName>
    <definedName name="huala" localSheetId="8">"#ref!"</definedName>
    <definedName name="huala" localSheetId="9">"#ref!"</definedName>
    <definedName name="huala" localSheetId="10">"#ref!"</definedName>
    <definedName name="huala" localSheetId="11">"#ref!"</definedName>
    <definedName name="huala" localSheetId="12">"#ref!"</definedName>
    <definedName name="huala" localSheetId="13">"#ref!"</definedName>
    <definedName name="huala" localSheetId="14">"#ref!"</definedName>
    <definedName name="huala" localSheetId="15">"#ref!"</definedName>
    <definedName name="huala" localSheetId="16">"#ref!"</definedName>
    <definedName name="huala" localSheetId="17">"#ref!"</definedName>
    <definedName name="huala" localSheetId="18">"#ref!"</definedName>
    <definedName name="huala">#REF!</definedName>
    <definedName name="kk" localSheetId="19">"#ref!"</definedName>
    <definedName name="kk" localSheetId="20">"#ref!"</definedName>
    <definedName name="kk" localSheetId="21">"#ref!"</definedName>
    <definedName name="kk" localSheetId="3">"#ref!"</definedName>
    <definedName name="kk" localSheetId="4">"#ref!"</definedName>
    <definedName name="kk" localSheetId="5">"#ref!"</definedName>
    <definedName name="kk" localSheetId="6">"#ref!"</definedName>
    <definedName name="kk" localSheetId="7">"#ref!"</definedName>
    <definedName name="kk" localSheetId="8">"#ref!"</definedName>
    <definedName name="kk" localSheetId="9">"#ref!"</definedName>
    <definedName name="kk" localSheetId="10">"#ref!"</definedName>
    <definedName name="kk" localSheetId="11">"#ref!"</definedName>
    <definedName name="kk" localSheetId="12">"#ref!"</definedName>
    <definedName name="kk" localSheetId="13">"#ref!"</definedName>
    <definedName name="kk" localSheetId="14">"#ref!"</definedName>
    <definedName name="kk" localSheetId="15">"#ref!"</definedName>
    <definedName name="kk" localSheetId="16">"#ref!"</definedName>
    <definedName name="kk" localSheetId="17">"#ref!"</definedName>
    <definedName name="kk" localSheetId="18">"#ref!"</definedName>
    <definedName name="kk">#REF!</definedName>
    <definedName name="lu" localSheetId="3">"#ref!!$B$1:$F$33"</definedName>
  </definedNames>
  <calcPr calcId="152511" iterateDelta="1E-4"/>
</workbook>
</file>

<file path=xl/calcChain.xml><?xml version="1.0" encoding="utf-8"?>
<calcChain xmlns="http://schemas.openxmlformats.org/spreadsheetml/2006/main">
  <c r="Q19" i="23" l="1"/>
  <c r="P19" i="23"/>
  <c r="O19" i="23"/>
  <c r="K19" i="23"/>
  <c r="J19" i="23"/>
  <c r="P18" i="23"/>
  <c r="O18" i="23"/>
  <c r="M18" i="23"/>
  <c r="N18" i="23" s="1"/>
  <c r="P17" i="23"/>
  <c r="O17" i="23"/>
  <c r="M17" i="23"/>
  <c r="N17" i="23" s="1"/>
  <c r="P16" i="23"/>
  <c r="O16" i="23"/>
  <c r="M16" i="23"/>
  <c r="N16" i="23" s="1"/>
  <c r="P15" i="23"/>
  <c r="O15" i="23"/>
  <c r="M15" i="23"/>
  <c r="N15" i="23" s="1"/>
  <c r="P14" i="23"/>
  <c r="O14" i="23"/>
  <c r="L14" i="23"/>
  <c r="L19" i="23" s="1"/>
  <c r="P13" i="23"/>
  <c r="O13" i="23"/>
  <c r="M13" i="23"/>
  <c r="N13" i="23" s="1"/>
  <c r="P12" i="23"/>
  <c r="O12" i="23"/>
  <c r="M12" i="23"/>
  <c r="Q21" i="22"/>
  <c r="P21" i="22"/>
  <c r="O21" i="22"/>
  <c r="J21" i="22"/>
  <c r="P20" i="22"/>
  <c r="O20" i="22"/>
  <c r="M20" i="22"/>
  <c r="N20" i="22" s="1"/>
  <c r="P19" i="22"/>
  <c r="O19" i="22"/>
  <c r="M19" i="22"/>
  <c r="N19" i="22" s="1"/>
  <c r="P18" i="22"/>
  <c r="O18" i="22"/>
  <c r="M18" i="22"/>
  <c r="N18" i="22" s="1"/>
  <c r="P17" i="22"/>
  <c r="O17" i="22"/>
  <c r="K17" i="22"/>
  <c r="K21" i="22" s="1"/>
  <c r="P16" i="22"/>
  <c r="O16" i="22"/>
  <c r="M16" i="22"/>
  <c r="N16" i="22" s="1"/>
  <c r="P15" i="22"/>
  <c r="O15" i="22"/>
  <c r="L15" i="22"/>
  <c r="L21" i="22" s="1"/>
  <c r="P14" i="22"/>
  <c r="O14" i="22"/>
  <c r="M14" i="22"/>
  <c r="N14" i="22" s="1"/>
  <c r="P13" i="22"/>
  <c r="O13" i="22"/>
  <c r="M13" i="22"/>
  <c r="N13" i="22" s="1"/>
  <c r="P12" i="22"/>
  <c r="O12" i="22"/>
  <c r="M12" i="22"/>
  <c r="N12" i="22" s="1"/>
  <c r="N12" i="23" l="1"/>
  <c r="M14" i="23"/>
  <c r="N14" i="23" s="1"/>
  <c r="N19" i="23" s="1"/>
  <c r="M15" i="22"/>
  <c r="N15" i="22" s="1"/>
  <c r="N21" i="22" s="1"/>
  <c r="M17" i="22"/>
  <c r="N17" i="22" s="1"/>
  <c r="Q21" i="21"/>
  <c r="P21" i="21"/>
  <c r="O21" i="21"/>
  <c r="J21" i="21"/>
  <c r="P20" i="21"/>
  <c r="O20" i="21"/>
  <c r="M20" i="21"/>
  <c r="N20" i="21" s="1"/>
  <c r="P19" i="21"/>
  <c r="O19" i="21"/>
  <c r="M19" i="21"/>
  <c r="N19" i="21" s="1"/>
  <c r="P18" i="21"/>
  <c r="O18" i="21"/>
  <c r="M18" i="21"/>
  <c r="N18" i="21" s="1"/>
  <c r="P17" i="21"/>
  <c r="O17" i="21"/>
  <c r="L17" i="21"/>
  <c r="K17" i="21"/>
  <c r="K21" i="21" s="1"/>
  <c r="P16" i="21"/>
  <c r="O16" i="21"/>
  <c r="M16" i="21"/>
  <c r="N16" i="21" s="1"/>
  <c r="P15" i="21"/>
  <c r="O15" i="21"/>
  <c r="L15" i="21"/>
  <c r="M15" i="21" s="1"/>
  <c r="N15" i="21" s="1"/>
  <c r="P14" i="21"/>
  <c r="O14" i="21"/>
  <c r="L14" i="21"/>
  <c r="M14" i="21" s="1"/>
  <c r="N14" i="21" s="1"/>
  <c r="P13" i="21"/>
  <c r="O13" i="21"/>
  <c r="M13" i="21"/>
  <c r="N13" i="21" s="1"/>
  <c r="P12" i="21"/>
  <c r="O12" i="21"/>
  <c r="L12" i="21"/>
  <c r="L21" i="21" s="1"/>
  <c r="Q16" i="20"/>
  <c r="J16" i="20"/>
  <c r="M15" i="20"/>
  <c r="M14" i="20"/>
  <c r="M13" i="20"/>
  <c r="M12" i="20"/>
  <c r="M16" i="20" s="1"/>
  <c r="L12" i="20"/>
  <c r="L16" i="20" s="1"/>
  <c r="K12" i="20"/>
  <c r="K16" i="20" s="1"/>
  <c r="Q20" i="19"/>
  <c r="J20" i="19"/>
  <c r="M19" i="19"/>
  <c r="M18" i="19"/>
  <c r="N18" i="19" s="1"/>
  <c r="N17" i="19"/>
  <c r="M17" i="19"/>
  <c r="M16" i="19"/>
  <c r="N16" i="19" s="1"/>
  <c r="N15" i="19"/>
  <c r="M15" i="19"/>
  <c r="M14" i="19"/>
  <c r="N14" i="19" s="1"/>
  <c r="L14" i="19"/>
  <c r="K14" i="19"/>
  <c r="L13" i="19"/>
  <c r="K13" i="19"/>
  <c r="M13" i="19" s="1"/>
  <c r="L12" i="19"/>
  <c r="L20" i="19" s="1"/>
  <c r="K12" i="19"/>
  <c r="K20" i="19" s="1"/>
  <c r="Q21" i="18"/>
  <c r="M20" i="18"/>
  <c r="M19" i="18"/>
  <c r="M18" i="18"/>
  <c r="M17" i="18"/>
  <c r="L16" i="18"/>
  <c r="M16" i="18" s="1"/>
  <c r="J16" i="18"/>
  <c r="L15" i="18"/>
  <c r="L21" i="18" s="1"/>
  <c r="J15" i="18"/>
  <c r="K14" i="18"/>
  <c r="K21" i="18" s="1"/>
  <c r="J14" i="18"/>
  <c r="O13" i="18"/>
  <c r="M13" i="18"/>
  <c r="N13" i="18" s="1"/>
  <c r="M12" i="18"/>
  <c r="J12" i="18"/>
  <c r="Q17" i="17"/>
  <c r="L17" i="17"/>
  <c r="K17" i="17"/>
  <c r="J17" i="17"/>
  <c r="M16" i="17"/>
  <c r="M15" i="17"/>
  <c r="M14" i="17"/>
  <c r="M13" i="17"/>
  <c r="M12" i="17"/>
  <c r="Q20" i="16"/>
  <c r="J20" i="16"/>
  <c r="O19" i="16"/>
  <c r="M19" i="16"/>
  <c r="N19" i="16" s="1"/>
  <c r="M18" i="16"/>
  <c r="N18" i="16" s="1"/>
  <c r="O17" i="16"/>
  <c r="M17" i="16"/>
  <c r="N17" i="16" s="1"/>
  <c r="M16" i="16"/>
  <c r="N16" i="16" s="1"/>
  <c r="K15" i="16"/>
  <c r="M15" i="16" s="1"/>
  <c r="L14" i="16"/>
  <c r="K14" i="16"/>
  <c r="K13" i="16"/>
  <c r="M13" i="16" s="1"/>
  <c r="L12" i="16"/>
  <c r="K12" i="16"/>
  <c r="Q17" i="15"/>
  <c r="L17" i="15"/>
  <c r="K17" i="15"/>
  <c r="J17" i="15"/>
  <c r="M16" i="15"/>
  <c r="M15" i="15"/>
  <c r="M14" i="15"/>
  <c r="M13" i="15"/>
  <c r="M12" i="15"/>
  <c r="Q16" i="14"/>
  <c r="L16" i="14"/>
  <c r="K16" i="14"/>
  <c r="J16" i="14"/>
  <c r="M15" i="14"/>
  <c r="O15" i="14" s="1"/>
  <c r="M14" i="14"/>
  <c r="O14" i="14" s="1"/>
  <c r="M13" i="14"/>
  <c r="O13" i="14" s="1"/>
  <c r="M12" i="14"/>
  <c r="O12" i="14" s="1"/>
  <c r="Q18" i="13"/>
  <c r="L18" i="13"/>
  <c r="J18" i="13"/>
  <c r="O17" i="13"/>
  <c r="N17" i="13"/>
  <c r="M17" i="13"/>
  <c r="M16" i="13"/>
  <c r="O16" i="13" s="1"/>
  <c r="M15" i="13"/>
  <c r="O15" i="13" s="1"/>
  <c r="O14" i="13"/>
  <c r="M14" i="13"/>
  <c r="K13" i="13"/>
  <c r="K18" i="13" s="1"/>
  <c r="O12" i="13"/>
  <c r="N12" i="13"/>
  <c r="M12" i="13"/>
  <c r="Q17" i="12"/>
  <c r="L17" i="12"/>
  <c r="K17" i="12"/>
  <c r="J17" i="12"/>
  <c r="M16" i="12"/>
  <c r="O16" i="12" s="1"/>
  <c r="M15" i="12"/>
  <c r="O15" i="12" s="1"/>
  <c r="M14" i="12"/>
  <c r="O14" i="12" s="1"/>
  <c r="M13" i="12"/>
  <c r="O13" i="12" s="1"/>
  <c r="M12" i="12"/>
  <c r="O12" i="12" s="1"/>
  <c r="Q20" i="11"/>
  <c r="L20" i="11"/>
  <c r="K20" i="11"/>
  <c r="J20" i="11"/>
  <c r="M19" i="11"/>
  <c r="M18" i="11"/>
  <c r="M17" i="11"/>
  <c r="M16" i="11"/>
  <c r="M15" i="11"/>
  <c r="M14" i="11"/>
  <c r="M13" i="11"/>
  <c r="M12" i="11"/>
  <c r="M20" i="11" s="1"/>
  <c r="Q16" i="9"/>
  <c r="L16" i="9"/>
  <c r="K16" i="9"/>
  <c r="J16" i="9"/>
  <c r="M15" i="9"/>
  <c r="P15" i="9" s="1"/>
  <c r="M14" i="9"/>
  <c r="M13" i="9"/>
  <c r="P13" i="9" s="1"/>
  <c r="M12" i="9"/>
  <c r="M16" i="9" s="1"/>
  <c r="M19" i="23" l="1"/>
  <c r="M21" i="22"/>
  <c r="M12" i="21"/>
  <c r="M17" i="21"/>
  <c r="N17" i="21" s="1"/>
  <c r="N12" i="21"/>
  <c r="N21" i="21" s="1"/>
  <c r="P16" i="20"/>
  <c r="O16" i="20"/>
  <c r="P14" i="20"/>
  <c r="P13" i="20"/>
  <c r="P15" i="20"/>
  <c r="N12" i="20"/>
  <c r="N13" i="20"/>
  <c r="N14" i="20"/>
  <c r="N15" i="20"/>
  <c r="O12" i="20"/>
  <c r="O13" i="20"/>
  <c r="O14" i="20"/>
  <c r="O15" i="20"/>
  <c r="P12" i="20"/>
  <c r="M12" i="19"/>
  <c r="N12" i="19" s="1"/>
  <c r="O13" i="19"/>
  <c r="N13" i="19"/>
  <c r="O14" i="19"/>
  <c r="O15" i="19"/>
  <c r="O16" i="19"/>
  <c r="O17" i="19"/>
  <c r="O18" i="19"/>
  <c r="N19" i="19"/>
  <c r="O19" i="19"/>
  <c r="P19" i="18"/>
  <c r="M15" i="18"/>
  <c r="N15" i="18" s="1"/>
  <c r="J21" i="18"/>
  <c r="M21" i="18"/>
  <c r="P17" i="18" s="1"/>
  <c r="O12" i="18"/>
  <c r="M14" i="18"/>
  <c r="P18" i="18"/>
  <c r="P21" i="18"/>
  <c r="P20" i="18"/>
  <c r="O15" i="18"/>
  <c r="N14" i="18"/>
  <c r="P15" i="18"/>
  <c r="N16" i="18"/>
  <c r="N17" i="18"/>
  <c r="N18" i="18"/>
  <c r="N19" i="18"/>
  <c r="N20" i="18"/>
  <c r="O14" i="18"/>
  <c r="O16" i="18"/>
  <c r="O17" i="18"/>
  <c r="O18" i="18"/>
  <c r="O19" i="18"/>
  <c r="O20" i="18"/>
  <c r="N12" i="18"/>
  <c r="M17" i="17"/>
  <c r="P17" i="17" s="1"/>
  <c r="P16" i="17"/>
  <c r="N12" i="17"/>
  <c r="N13" i="17"/>
  <c r="N14" i="17"/>
  <c r="N15" i="17"/>
  <c r="N16" i="17"/>
  <c r="O12" i="17"/>
  <c r="O13" i="17"/>
  <c r="O14" i="17"/>
  <c r="O15" i="17"/>
  <c r="O16" i="17"/>
  <c r="O16" i="16"/>
  <c r="O18" i="16"/>
  <c r="K20" i="16"/>
  <c r="M14" i="16"/>
  <c r="O14" i="16"/>
  <c r="N14" i="16"/>
  <c r="N15" i="16"/>
  <c r="O15" i="16"/>
  <c r="O13" i="16"/>
  <c r="N13" i="16"/>
  <c r="L20" i="16"/>
  <c r="M12" i="16"/>
  <c r="M17" i="15"/>
  <c r="P17" i="15" s="1"/>
  <c r="P16" i="15"/>
  <c r="N12" i="15"/>
  <c r="N14" i="15"/>
  <c r="N16" i="15"/>
  <c r="O12" i="15"/>
  <c r="O13" i="15"/>
  <c r="O14" i="15"/>
  <c r="O15" i="15"/>
  <c r="O16" i="15"/>
  <c r="N13" i="15"/>
  <c r="N15" i="15"/>
  <c r="M16" i="14"/>
  <c r="P13" i="14"/>
  <c r="N12" i="14"/>
  <c r="N13" i="14"/>
  <c r="N14" i="14"/>
  <c r="N15" i="14"/>
  <c r="O16" i="14"/>
  <c r="N16" i="13"/>
  <c r="N15" i="13"/>
  <c r="M13" i="13"/>
  <c r="N14" i="13"/>
  <c r="P13" i="11"/>
  <c r="P14" i="11"/>
  <c r="P15" i="11"/>
  <c r="P19" i="11"/>
  <c r="P15" i="12"/>
  <c r="P14" i="12"/>
  <c r="P16" i="12"/>
  <c r="M17" i="12"/>
  <c r="P17" i="12" s="1"/>
  <c r="N12" i="12"/>
  <c r="N13" i="12"/>
  <c r="N14" i="12"/>
  <c r="N15" i="12"/>
  <c r="N16" i="12"/>
  <c r="O17" i="12"/>
  <c r="P16" i="11"/>
  <c r="P17" i="11"/>
  <c r="P20" i="11"/>
  <c r="O20" i="11"/>
  <c r="P18" i="11"/>
  <c r="N13" i="11"/>
  <c r="N15" i="11"/>
  <c r="N16" i="11"/>
  <c r="N17" i="11"/>
  <c r="N18" i="11"/>
  <c r="N19" i="11"/>
  <c r="O12" i="11"/>
  <c r="O13" i="11"/>
  <c r="O14" i="11"/>
  <c r="O15" i="11"/>
  <c r="O16" i="11"/>
  <c r="O17" i="11"/>
  <c r="O18" i="11"/>
  <c r="O19" i="11"/>
  <c r="N12" i="11"/>
  <c r="N14" i="11"/>
  <c r="P12" i="11"/>
  <c r="P16" i="9"/>
  <c r="O16" i="9"/>
  <c r="P14" i="9"/>
  <c r="N12" i="9"/>
  <c r="N13" i="9"/>
  <c r="N14" i="9"/>
  <c r="N15" i="9"/>
  <c r="O12" i="9"/>
  <c r="O13" i="9"/>
  <c r="O14" i="9"/>
  <c r="O15" i="9"/>
  <c r="P12" i="9"/>
  <c r="Q18" i="8"/>
  <c r="L18" i="8"/>
  <c r="K18" i="8"/>
  <c r="J18" i="8"/>
  <c r="M17" i="8"/>
  <c r="M16" i="8"/>
  <c r="M15" i="8"/>
  <c r="M14" i="8"/>
  <c r="M13" i="8"/>
  <c r="M12" i="8"/>
  <c r="M11" i="8"/>
  <c r="Q16" i="7"/>
  <c r="L16" i="7"/>
  <c r="K16" i="7"/>
  <c r="J16" i="7"/>
  <c r="M15" i="7"/>
  <c r="M14" i="7"/>
  <c r="M13" i="7"/>
  <c r="M12" i="7"/>
  <c r="Q18" i="6"/>
  <c r="K18" i="6"/>
  <c r="J18" i="6"/>
  <c r="M17" i="6"/>
  <c r="M16" i="6"/>
  <c r="M15" i="6"/>
  <c r="M14" i="6"/>
  <c r="K13" i="6"/>
  <c r="M13" i="6" s="1"/>
  <c r="L12" i="6"/>
  <c r="L18" i="6" s="1"/>
  <c r="L11" i="5"/>
  <c r="M11" i="5" s="1"/>
  <c r="L12" i="5"/>
  <c r="M12" i="5" s="1"/>
  <c r="M13" i="5"/>
  <c r="N13" i="5"/>
  <c r="O13" i="5"/>
  <c r="M14" i="5"/>
  <c r="N14" i="5" s="1"/>
  <c r="M15" i="5"/>
  <c r="N15" i="5" s="1"/>
  <c r="J16" i="5"/>
  <c r="K16" i="5"/>
  <c r="Q16" i="5"/>
  <c r="M11" i="4"/>
  <c r="N11" i="4" s="1"/>
  <c r="O11" i="4"/>
  <c r="P11" i="4"/>
  <c r="M12" i="4"/>
  <c r="N12" i="4" s="1"/>
  <c r="O12" i="4"/>
  <c r="P12" i="4"/>
  <c r="M13" i="4"/>
  <c r="N13" i="4" s="1"/>
  <c r="O13" i="4"/>
  <c r="P13" i="4"/>
  <c r="M14" i="4"/>
  <c r="N14" i="4" s="1"/>
  <c r="O14" i="4"/>
  <c r="P14" i="4"/>
  <c r="M15" i="4"/>
  <c r="N15" i="4" s="1"/>
  <c r="O15" i="4"/>
  <c r="P15" i="4"/>
  <c r="M16" i="4"/>
  <c r="N16" i="4" s="1"/>
  <c r="O16" i="4"/>
  <c r="P16" i="4"/>
  <c r="M17" i="4"/>
  <c r="N17" i="4" s="1"/>
  <c r="O17" i="4"/>
  <c r="P17" i="4"/>
  <c r="J18" i="4"/>
  <c r="K18" i="4"/>
  <c r="L18" i="4"/>
  <c r="O18" i="4"/>
  <c r="P18" i="4"/>
  <c r="Q18" i="4"/>
  <c r="P29" i="3"/>
  <c r="J29" i="3"/>
  <c r="I29" i="3"/>
  <c r="N28" i="3"/>
  <c r="L28" i="3"/>
  <c r="M28" i="3" s="1"/>
  <c r="L27" i="3"/>
  <c r="M27" i="3" s="1"/>
  <c r="N26" i="3"/>
  <c r="L26" i="3"/>
  <c r="M26" i="3" s="1"/>
  <c r="L25" i="3"/>
  <c r="M25" i="3" s="1"/>
  <c r="N24" i="3"/>
  <c r="L24" i="3"/>
  <c r="M24" i="3" s="1"/>
  <c r="L23" i="3"/>
  <c r="M23" i="3" s="1"/>
  <c r="N22" i="3"/>
  <c r="L22" i="3"/>
  <c r="M22" i="3" s="1"/>
  <c r="L21" i="3"/>
  <c r="M21" i="3" s="1"/>
  <c r="N20" i="3"/>
  <c r="L20" i="3"/>
  <c r="M20" i="3" s="1"/>
  <c r="L19" i="3"/>
  <c r="M19" i="3" s="1"/>
  <c r="N18" i="3"/>
  <c r="L18" i="3"/>
  <c r="M18" i="3" s="1"/>
  <c r="L17" i="3"/>
  <c r="M17" i="3" s="1"/>
  <c r="N16" i="3"/>
  <c r="L16" i="3"/>
  <c r="M16" i="3" s="1"/>
  <c r="L15" i="3"/>
  <c r="M15" i="3" s="1"/>
  <c r="K14" i="3"/>
  <c r="K29" i="3" s="1"/>
  <c r="L13" i="3"/>
  <c r="N13" i="3" s="1"/>
  <c r="L12" i="3"/>
  <c r="N12" i="3" s="1"/>
  <c r="L11" i="3"/>
  <c r="N11" i="3" s="1"/>
  <c r="P29" i="2"/>
  <c r="I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K16" i="2"/>
  <c r="K29" i="2" s="1"/>
  <c r="J16" i="2"/>
  <c r="N15" i="2"/>
  <c r="L15" i="2"/>
  <c r="M15" i="2" s="1"/>
  <c r="N14" i="2"/>
  <c r="L14" i="2"/>
  <c r="M14" i="2" s="1"/>
  <c r="N13" i="2"/>
  <c r="L13" i="2"/>
  <c r="M13" i="2" s="1"/>
  <c r="N12" i="2"/>
  <c r="L12" i="2"/>
  <c r="M12" i="2" s="1"/>
  <c r="J11" i="2"/>
  <c r="L11" i="2" s="1"/>
  <c r="Q16" i="1"/>
  <c r="L16" i="1"/>
  <c r="K16" i="1"/>
  <c r="J16" i="1"/>
  <c r="M15" i="1"/>
  <c r="M14" i="1"/>
  <c r="M13" i="1"/>
  <c r="M12" i="1"/>
  <c r="M11" i="1"/>
  <c r="L16" i="5" l="1"/>
  <c r="O14" i="5"/>
  <c r="O15" i="5"/>
  <c r="M21" i="21"/>
  <c r="N16" i="20"/>
  <c r="N20" i="19"/>
  <c r="O12" i="19"/>
  <c r="M20" i="19"/>
  <c r="P14" i="19" s="1"/>
  <c r="P20" i="19"/>
  <c r="P13" i="19"/>
  <c r="P13" i="18"/>
  <c r="P16" i="18"/>
  <c r="P14" i="18"/>
  <c r="P12" i="18"/>
  <c r="O21" i="18"/>
  <c r="N21" i="18"/>
  <c r="P13" i="17"/>
  <c r="P15" i="17"/>
  <c r="O17" i="17"/>
  <c r="P12" i="17"/>
  <c r="P14" i="17"/>
  <c r="N17" i="17"/>
  <c r="O12" i="16"/>
  <c r="N12" i="16"/>
  <c r="N20" i="16" s="1"/>
  <c r="M20" i="16"/>
  <c r="P12" i="16" s="1"/>
  <c r="P12" i="15"/>
  <c r="P13" i="15"/>
  <c r="P15" i="15"/>
  <c r="O17" i="15"/>
  <c r="P14" i="15"/>
  <c r="N17" i="15"/>
  <c r="P16" i="14"/>
  <c r="P15" i="14"/>
  <c r="P14" i="14"/>
  <c r="P12" i="14"/>
  <c r="N16" i="14"/>
  <c r="O13" i="13"/>
  <c r="N13" i="13"/>
  <c r="N18" i="13" s="1"/>
  <c r="M18" i="13"/>
  <c r="P12" i="12"/>
  <c r="P13" i="12"/>
  <c r="N17" i="12"/>
  <c r="N20" i="11"/>
  <c r="M12" i="6"/>
  <c r="P16" i="8"/>
  <c r="M18" i="8"/>
  <c r="P13" i="8" s="1"/>
  <c r="M16" i="7"/>
  <c r="P14" i="7" s="1"/>
  <c r="N16" i="9"/>
  <c r="O18" i="8"/>
  <c r="P15" i="8"/>
  <c r="N12" i="8"/>
  <c r="N13" i="8"/>
  <c r="N15" i="8"/>
  <c r="N17" i="8"/>
  <c r="O11" i="8"/>
  <c r="O12" i="8"/>
  <c r="O13" i="8"/>
  <c r="O14" i="8"/>
  <c r="O15" i="8"/>
  <c r="O16" i="8"/>
  <c r="O17" i="8"/>
  <c r="N11" i="8"/>
  <c r="N14" i="8"/>
  <c r="N16" i="8"/>
  <c r="P11" i="8"/>
  <c r="P16" i="7"/>
  <c r="O16" i="7"/>
  <c r="P15" i="7"/>
  <c r="N12" i="7"/>
  <c r="N13" i="7"/>
  <c r="N14" i="7"/>
  <c r="N15" i="7"/>
  <c r="O12" i="7"/>
  <c r="O13" i="7"/>
  <c r="O14" i="7"/>
  <c r="O15" i="7"/>
  <c r="P12" i="7"/>
  <c r="N14" i="6"/>
  <c r="N17" i="6"/>
  <c r="O13" i="6"/>
  <c r="O14" i="6"/>
  <c r="O15" i="6"/>
  <c r="O16" i="6"/>
  <c r="O17" i="6"/>
  <c r="N13" i="6"/>
  <c r="N15" i="6"/>
  <c r="N16" i="6"/>
  <c r="O12" i="5"/>
  <c r="N12" i="5"/>
  <c r="M16" i="5"/>
  <c r="P12" i="5" s="1"/>
  <c r="O11" i="5"/>
  <c r="N11" i="5"/>
  <c r="M18" i="4"/>
  <c r="N18" i="4"/>
  <c r="N15" i="3"/>
  <c r="N17" i="3"/>
  <c r="N19" i="3"/>
  <c r="N21" i="3"/>
  <c r="N23" i="3"/>
  <c r="N25" i="3"/>
  <c r="N27" i="3"/>
  <c r="L29" i="3"/>
  <c r="M12" i="3"/>
  <c r="L14" i="3"/>
  <c r="M11" i="3"/>
  <c r="M13" i="3"/>
  <c r="L16" i="2"/>
  <c r="M16" i="2" s="1"/>
  <c r="N11" i="2"/>
  <c r="M11" i="2"/>
  <c r="J29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P12" i="1"/>
  <c r="P13" i="1"/>
  <c r="M16" i="1"/>
  <c r="P15" i="1"/>
  <c r="P16" i="1"/>
  <c r="O16" i="1"/>
  <c r="P14" i="1"/>
  <c r="N11" i="1"/>
  <c r="N12" i="1"/>
  <c r="N13" i="1"/>
  <c r="N14" i="1"/>
  <c r="N15" i="1"/>
  <c r="O11" i="1"/>
  <c r="O12" i="1"/>
  <c r="O13" i="1"/>
  <c r="O14" i="1"/>
  <c r="O15" i="1"/>
  <c r="P11" i="1"/>
  <c r="N16" i="5" l="1"/>
  <c r="P12" i="19"/>
  <c r="P15" i="19"/>
  <c r="P16" i="19"/>
  <c r="P17" i="19"/>
  <c r="P18" i="19"/>
  <c r="P19" i="19"/>
  <c r="O20" i="19"/>
  <c r="O20" i="16"/>
  <c r="P19" i="16"/>
  <c r="P18" i="16"/>
  <c r="P17" i="16"/>
  <c r="P16" i="16"/>
  <c r="P20" i="16"/>
  <c r="P15" i="16"/>
  <c r="P14" i="16"/>
  <c r="P13" i="16"/>
  <c r="P12" i="13"/>
  <c r="P17" i="13"/>
  <c r="P18" i="13"/>
  <c r="P16" i="13"/>
  <c r="O18" i="13"/>
  <c r="P15" i="13"/>
  <c r="P14" i="13"/>
  <c r="P13" i="13"/>
  <c r="M18" i="6"/>
  <c r="O12" i="6"/>
  <c r="N12" i="6"/>
  <c r="N18" i="6" s="1"/>
  <c r="P12" i="8"/>
  <c r="P18" i="8"/>
  <c r="P14" i="8"/>
  <c r="P17" i="8"/>
  <c r="P13" i="7"/>
  <c r="N18" i="8"/>
  <c r="N16" i="7"/>
  <c r="P16" i="5"/>
  <c r="P13" i="5"/>
  <c r="P14" i="5"/>
  <c r="P15" i="5"/>
  <c r="O16" i="5"/>
  <c r="P11" i="5"/>
  <c r="M14" i="3"/>
  <c r="M29" i="3" s="1"/>
  <c r="O14" i="3"/>
  <c r="N14" i="3"/>
  <c r="O29" i="3"/>
  <c r="O12" i="3"/>
  <c r="N29" i="3"/>
  <c r="O27" i="3"/>
  <c r="O24" i="3"/>
  <c r="O22" i="3"/>
  <c r="O20" i="3"/>
  <c r="O18" i="3"/>
  <c r="O16" i="3"/>
  <c r="O13" i="3"/>
  <c r="O11" i="3"/>
  <c r="O28" i="3"/>
  <c r="O26" i="3"/>
  <c r="O25" i="3"/>
  <c r="O23" i="3"/>
  <c r="O21" i="3"/>
  <c r="O19" i="3"/>
  <c r="O17" i="3"/>
  <c r="O15" i="3"/>
  <c r="M29" i="2"/>
  <c r="L29" i="2"/>
  <c r="N29" i="2"/>
  <c r="O13" i="2"/>
  <c r="O29" i="2"/>
  <c r="O15" i="2"/>
  <c r="O14" i="2"/>
  <c r="O12" i="2"/>
  <c r="O24" i="2"/>
  <c r="O16" i="2"/>
  <c r="O21" i="2"/>
  <c r="O22" i="2"/>
  <c r="O27" i="2"/>
  <c r="O19" i="2"/>
  <c r="O11" i="2"/>
  <c r="O28" i="2"/>
  <c r="O20" i="2"/>
  <c r="O25" i="2"/>
  <c r="O17" i="2"/>
  <c r="O26" i="2"/>
  <c r="O18" i="2"/>
  <c r="O23" i="2"/>
  <c r="N16" i="1"/>
  <c r="P16" i="6" l="1"/>
  <c r="O18" i="6"/>
  <c r="P15" i="6"/>
  <c r="P13" i="6"/>
  <c r="P17" i="6"/>
  <c r="P18" i="6"/>
  <c r="P14" i="6"/>
  <c r="P12" i="6"/>
</calcChain>
</file>

<file path=xl/sharedStrings.xml><?xml version="1.0" encoding="utf-8"?>
<sst xmlns="http://schemas.openxmlformats.org/spreadsheetml/2006/main" count="1062" uniqueCount="165">
  <si>
    <t>Unidade Organizacional:</t>
  </si>
  <si>
    <t>Anexo 1.5 - Quadro Descritivo de Ações e Metas do Plano de Ação - Reprogramação 2015</t>
  </si>
  <si>
    <t>Nº</t>
  </si>
  <si>
    <t>Ações</t>
  </si>
  <si>
    <t>AT/N</t>
  </si>
  <si>
    <t>Descrição</t>
  </si>
  <si>
    <t>Metas</t>
  </si>
  <si>
    <t>Período de Execução</t>
  </si>
  <si>
    <t>Custo da Ação (R$)</t>
  </si>
  <si>
    <t>Variação</t>
  </si>
  <si>
    <t>% Partic.
(G)</t>
  </si>
  <si>
    <t>A custear com Recursos do Fundo de Apoio (R$)</t>
  </si>
  <si>
    <t>Responsável pela Execução</t>
  </si>
  <si>
    <t>Início</t>
  </si>
  <si>
    <t>Término</t>
  </si>
  <si>
    <t>Programação 2015
(A)</t>
  </si>
  <si>
    <t>Reprogramação 2015 (B)</t>
  </si>
  <si>
    <t>Valores                        (E=D-A)</t>
  </si>
  <si>
    <t>%
(F=D/A)</t>
  </si>
  <si>
    <t>Situação da Ação</t>
  </si>
  <si>
    <t>Execução Jan/Jun (B)</t>
  </si>
  <si>
    <t>Projetado Jul/Dez (C )</t>
  </si>
  <si>
    <t>Proposta de Reprogramação (D=B+C)</t>
  </si>
  <si>
    <t>Campanha publicitária para o Dia do Arquiteto</t>
  </si>
  <si>
    <t>Campanha publicitária com o objetivo de fortalecer a imagem do Conselho perante a sociedade mato-grossense e os profissionais. A campanha será composta por criação, produção e veiculação de outdoors e criação e veiculação de anúncio em jornal.</t>
  </si>
  <si>
    <t>Dezembro</t>
  </si>
  <si>
    <t>Total</t>
  </si>
  <si>
    <t>AVALIAÇÃO DOS RESULTADOS ALCANÇADOS NO PERÍODO JANEIRO A JUNHO/2015 E JUSTIFICATIVA PARA AS ALTERAÇÕES EFETUADAS NO PROJETO/ ATIVIDADE INICIAL</t>
  </si>
  <si>
    <t>Legenda: Situação da Ação e Metas</t>
  </si>
  <si>
    <t>Inicial</t>
  </si>
  <si>
    <t>Nova</t>
  </si>
  <si>
    <t>Excluída</t>
  </si>
  <si>
    <t>Reformulada</t>
  </si>
  <si>
    <t>LEGENDA: AT = ATUAL / N = NOVO</t>
  </si>
  <si>
    <t>PAGAMENTO DE SALÁRIO 
PARA OS FUNCIONÁRIOS DA
 ÁREA</t>
  </si>
  <si>
    <t>EFETUAR O PAGAMENTO 
DOS SALÁRIOS NA DATA
 PREVISTA</t>
  </si>
  <si>
    <t>janeiro</t>
  </si>
  <si>
    <t>RECOLHIMENTO DOS
 ENCARGOS REFERENTES 
AO PESSOAL</t>
  </si>
  <si>
    <t>Recolhimento dos encargos sociais</t>
  </si>
  <si>
    <t>FAZER OS RECOLHIMENTOS DE ENCARGOS PERTINENTES</t>
  </si>
  <si>
    <t>DISPONIBILIZAR DIÁRIAS</t>
  </si>
  <si>
    <t>CONCEDER DIÁRIAS AOS FUNCIONÁRIOS A FIM DE GARANTIR SUAS PARTICIPAÇÕES EM REUNIÕES, SEMINÁRIO E ENCONTROS PARA APRIMORAR CONHECIMENTOS.</t>
  </si>
  <si>
    <t>DISPONIBILIZAR PASSAGENS</t>
  </si>
  <si>
    <t>Diárias a funcionários</t>
  </si>
  <si>
    <t>FAZER AQUISIÇÕES DE PASSAGENS AÉREAS PARA GARANTIR A PARTICIPAÇÃO DOS FUNCIONÁRIOS EM EVENTOS DE APRIMORAMENTOS.</t>
  </si>
  <si>
    <t>FAZER AQUISIÇÕES DE MATERIAIS DE CONSUMO</t>
  </si>
  <si>
    <t>Passagens destinadas a funcionários</t>
  </si>
  <si>
    <t>ATENDER AS NECESSIDADES DO DEPARTAMENTO</t>
  </si>
  <si>
    <t>Fazer contratação de Prestação de Serviços</t>
  </si>
  <si>
    <t>Contratar a Prestação de Campanhas Institucionais/ Serviços de estagiários/ fornecimento de Vale alimentação dos funcionários do CAU/MT</t>
  </si>
  <si>
    <t xml:space="preserve"> Projeto - Valoriazação Profissional</t>
  </si>
  <si>
    <t>Manter as atividades da ASSESSORIA DE COMUNICAÇÃO</t>
  </si>
  <si>
    <t>Pagamento de salários para os funcionários</t>
  </si>
  <si>
    <t>Realizar os pagamentos nas datas previstas.</t>
  </si>
  <si>
    <t>JAN</t>
  </si>
  <si>
    <t>DEZ</t>
  </si>
  <si>
    <t>Fazer recolhimentos dos encargos referentes à pessoal.</t>
  </si>
  <si>
    <t>Recolher todos os encargos da folha de pagamento dentro das datas previstas.</t>
  </si>
  <si>
    <t>Disponibilizar Passagens.</t>
  </si>
  <si>
    <t>Deslocar-se a serviço do CAU/MT</t>
  </si>
  <si>
    <t>Disponibilizar diárias.</t>
  </si>
  <si>
    <t>Fazer aquisições de materiais de consumo.</t>
  </si>
  <si>
    <t>Suprir a necessidade do consumo dos materiais  para o setor</t>
  </si>
  <si>
    <t>Contratar a Prestação de Serviços Pessoa Física Estagiários e Contratação de  pessoa juridica vale alimentação</t>
  </si>
  <si>
    <t>Cumprir Obrigações Judiciais</t>
  </si>
  <si>
    <t>Pagamento de Eventuais Condenações Judiciais</t>
  </si>
  <si>
    <t>Defender os interesses do CAU/MT</t>
  </si>
  <si>
    <t>Pagamento de Preparo Recursal</t>
  </si>
  <si>
    <t>Distribuição de Demandas Judiciais</t>
  </si>
  <si>
    <t>Dez</t>
  </si>
  <si>
    <t>Jan</t>
  </si>
  <si>
    <t>Efetivar parcerias com outras entidades (outros CAU'S)</t>
  </si>
  <si>
    <t>Concretização de encontros, reuniões para efetivar parcerias ou ações conjuntas com outros CAU'S e entidades</t>
  </si>
  <si>
    <t>Atender ao calendário Anual e as demandas extraordinárias da CAF</t>
  </si>
  <si>
    <t>Realização de reuniões Ordinárias e Extra-Orçamentária</t>
  </si>
  <si>
    <t>Obs:  Os anexos 1.4, 1.5 e 1.6 devem ser preenchidos para os projetos/atividades aprovados para 2015, mas que na proposta de Reprogramação apresentem alterações nas ações, metas e/ou resultados e para os novos projetos/atividades.</t>
  </si>
  <si>
    <t>Reuniões da Comissão</t>
  </si>
  <si>
    <t>Atender ao calendário anual e as demandas extraordinárias da comissão</t>
  </si>
  <si>
    <t>Eventos nacionais</t>
  </si>
  <si>
    <t>participar de eventos nacionais</t>
  </si>
  <si>
    <t>Contratar a Prestação de Serviços para  o  evento</t>
  </si>
  <si>
    <t>Manter as Atividades da Comissão de Ensino e Formação Profissional</t>
  </si>
  <si>
    <t>Estudo e Análise Grade Curricular</t>
  </si>
  <si>
    <t>Conhecer e aprimorar o ensino arquitetura nas instituições de ensino.</t>
  </si>
  <si>
    <t>Janeiro</t>
  </si>
  <si>
    <t>Parceria com as Universidades</t>
  </si>
  <si>
    <t>Levar o CAU as universidades para dar conhecimento a legislação</t>
  </si>
  <si>
    <t>Disponibilizar passagens</t>
  </si>
  <si>
    <t>Conceder passagens aos palestrantes</t>
  </si>
  <si>
    <t>Conceder  diárias aos palestrantes</t>
  </si>
  <si>
    <t>Participação na Colação de Grau dos formandos</t>
  </si>
  <si>
    <t>Ação informativa da legislação na área profissional</t>
  </si>
  <si>
    <t>julho</t>
  </si>
  <si>
    <t>Reuniões da Comissão E PARTICIPAÇÃO EM EVENTOS PELA COMISSÃO</t>
  </si>
  <si>
    <t>Executar o pagamento de diárias para reuniões</t>
  </si>
  <si>
    <t>Executar o pagamento de passagens para reuniões</t>
  </si>
  <si>
    <t>Palestra aos Arquitetos</t>
  </si>
  <si>
    <t>Dotar os profissionais de conhecimento</t>
  </si>
  <si>
    <t>Jun</t>
  </si>
  <si>
    <t>Curso aos Arquitetos</t>
  </si>
  <si>
    <t>Salários de empregados</t>
  </si>
  <si>
    <t>Recolhimento dos encargos sobre salários</t>
  </si>
  <si>
    <t>Contratar a Prestação de Serviços de estagiários e para o fornecimento de Vale alimentação dos funcionários do CAU/MT</t>
  </si>
  <si>
    <t>dezembro</t>
  </si>
  <si>
    <t>Realizar aquisição de material de consumo para o setor previstas.</t>
  </si>
  <si>
    <t>Conceder diárias aos funcionários a fim de garantir suas participações em reuniões, seminário, encontros para aprimorar conhecimentos.</t>
  </si>
  <si>
    <t>Fazer aquisições de passagens aéreas, para garantir a participação dos funcionários em eventos de aprimoramentos.</t>
  </si>
  <si>
    <t>Realizar Levantamento de Necessidade de Treinamento</t>
  </si>
  <si>
    <t>Realizar LNTD em todas as áreas do CAU/MT</t>
  </si>
  <si>
    <t>Desenvolver Plano de T&amp;D - Colaboradores</t>
  </si>
  <si>
    <t>Promover capacitação prevista no Plano de  Desenvolvimento para todos os cargos existentes em consonância com PCCS</t>
  </si>
  <si>
    <t>Fev</t>
  </si>
  <si>
    <t>Abril</t>
  </si>
  <si>
    <t>Desenvolver Plano de T&amp;D - Conselheiros</t>
  </si>
  <si>
    <t>Capacitar os Conselheiros de acordo com o previsto no de Plano de Desenvolvimento</t>
  </si>
  <si>
    <t>Pagamento de salários para os funcionários da gerencia.</t>
  </si>
  <si>
    <t>Dar condição de trabalho para desempenho das funções</t>
  </si>
  <si>
    <t>junho</t>
  </si>
  <si>
    <t>Contratar a Prestação de Serviços para o fornecimento de Vale alimentação dos funcionários do CAU/MT</t>
  </si>
  <si>
    <t>Pagamento aluguel/condominio/IPTU Encargos Diversos</t>
  </si>
  <si>
    <t>Realizar os pagamentos em tempos para possibilitar o desenvolvimento das atividades executadas pelo conselho no atendimento aos profissionais e sociedade.</t>
  </si>
  <si>
    <t>Pagamento TAXAS BANCÁRIAS/Restituições aos profissionais</t>
  </si>
  <si>
    <t>Pagamento de taxas bancárias e restituição pagamento em duplicidade</t>
  </si>
  <si>
    <t>Energia elétrica, telefonia, correios,</t>
  </si>
  <si>
    <t>Contratação de PJ</t>
  </si>
  <si>
    <t>Execução serviços na sede do CAU/MT no período de 01 ano.</t>
  </si>
  <si>
    <t>Investimentos</t>
  </si>
  <si>
    <t>Realizar aquisições em móveis e utensílios/ Máquinas e equipamentos/ instalações/Veículos/equip. de processamento de dados/ imóvel</t>
  </si>
  <si>
    <t>FUNDO DE APOIO</t>
  </si>
  <si>
    <t>Pagamento de salário para funcionários da Área Técnica</t>
  </si>
  <si>
    <t>Efetuar o pagamento dos salários na data prevista</t>
  </si>
  <si>
    <t>Recolhimento dos Encargos referentes ao Pessoal</t>
  </si>
  <si>
    <t>Fazer o recolhimento dos encargos da Folha de Pagamento dentro da data prevista</t>
  </si>
  <si>
    <t>Diárias</t>
  </si>
  <si>
    <t>Disponibilizar diárias para viagem de treinamento, cursos, reuniões e encontros a fim de capacitar e aprimorar o conhecimento dos funcionários</t>
  </si>
  <si>
    <t>Passagens</t>
  </si>
  <si>
    <t>Disponibilizar passagens para garantir participação dos funcionários em cursos de aprimoramento</t>
  </si>
  <si>
    <t>Aquisição de Materiais de Consumo</t>
  </si>
  <si>
    <t>Aquisição de equipamentos necessários para o funcionamento da Gerência Técnica</t>
  </si>
  <si>
    <t>Promover a Fiscalização no estado de Mato Grosso</t>
  </si>
  <si>
    <t>Efetuar pagamentos de salários</t>
  </si>
  <si>
    <t>Recolhimentos Encargos</t>
  </si>
  <si>
    <t>Disponibilizar diárias para viagens de treinamentos, cursos, reuniões e encontros a fim de capacitar e aprimorar o conhecimento dos funcionários</t>
  </si>
  <si>
    <t>Disponibilizar passagens para garantir participação dos funcionários em Cursos de Aprimoramento</t>
  </si>
  <si>
    <t>Material de Consumo</t>
  </si>
  <si>
    <t>Combustível</t>
  </si>
  <si>
    <t>Pagamento de Salário para o agente de fiscalização</t>
  </si>
  <si>
    <t>Realizar os pagamentos da folha na data prevista</t>
  </si>
  <si>
    <t>Fazer recolhimento dos Encargos s/ folha de pagamento</t>
  </si>
  <si>
    <t>Recolher todos os encargos da folha na data prevista</t>
  </si>
  <si>
    <t>Diárias para Fiscalização no interior do Estado</t>
  </si>
  <si>
    <t>Disponibilizar 114 diárias para viagens de treinamentos, cursos, reuniões e encontros a fim de capacitar e aprimorar o conhecimento dos funcionários durante o ano</t>
  </si>
  <si>
    <t>Aquisição de Material de Consumo</t>
  </si>
  <si>
    <t>Contratar a Prestação de Serviços: Materiais Gráficos/ fornecimento de Vale alimentação dos funcionários do CAU/MT</t>
  </si>
  <si>
    <t>PROJETO FISCALIZAÇÃO INTERIOR</t>
  </si>
  <si>
    <t>MANTER AS ATIVIDADES DA FISCALIZAÇÃO</t>
  </si>
  <si>
    <t>MANTER AS ATIVIDADES DA GERENCIA  TECNICA</t>
  </si>
  <si>
    <t xml:space="preserve">Manter as Atividades CAUMT </t>
  </si>
  <si>
    <t>9. Manter as Atividades da Gerência Geral</t>
  </si>
  <si>
    <t>Projeto Palestras aos Arquitetos</t>
  </si>
  <si>
    <t>Manter as Atividades da Assessoria Jurídica</t>
  </si>
  <si>
    <t>Projeto Custas Processuais</t>
  </si>
  <si>
    <t>Projeto Capacitação aos funcionários</t>
  </si>
  <si>
    <t>Manter as Atividades da Gerência ADM-FIN</t>
  </si>
  <si>
    <t>Manter as Atividades CAF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</si>
</sst>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d/m/yyyy"/>
    <numFmt numFmtId="166" formatCode="_-* #,##0.00_-;\-* #,##0.00_-;_-* \-??_-;_-@_-"/>
    <numFmt numFmtId="167" formatCode="&quot;R$ &quot;#,##0.00;[Red]&quot;-R$ &quot;#,##0.00"/>
    <numFmt numFmtId="168" formatCode="_-* #,##0_-;\-* #,##0_-;_-* \-_-;_-@_-"/>
    <numFmt numFmtId="169" formatCode="#,###.00"/>
  </numFmts>
  <fonts count="19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7F7F7F"/>
      <name val="Calibri"/>
      <family val="2"/>
      <charset val="1"/>
    </font>
    <font>
      <sz val="11"/>
      <color rgb="FF7F7F7F"/>
      <name val="Calibri"/>
      <family val="2"/>
      <charset val="1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sz val="11"/>
      <color indexed="8"/>
      <name val="Calibri"/>
      <family val="2"/>
      <charset val="1"/>
    </font>
    <font>
      <b/>
      <sz val="12"/>
      <color theme="1"/>
      <name val="Calibri"/>
      <family val="2"/>
      <charset val="1"/>
    </font>
    <font>
      <sz val="12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sz val="12"/>
      <name val="Calibri"/>
      <family val="2"/>
      <charset val="1"/>
    </font>
    <font>
      <b/>
      <sz val="11"/>
      <name val="Calibri"/>
      <family val="2"/>
      <charset val="1"/>
    </font>
    <font>
      <sz val="8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FFFFFF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2" fillId="0" borderId="0"/>
  </cellStyleXfs>
  <cellXfs count="151">
    <xf numFmtId="0" fontId="0" fillId="0" borderId="0" xfId="0"/>
    <xf numFmtId="0" fontId="0" fillId="0" borderId="0" xfId="0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165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 applyProtection="1">
      <alignment vertical="center" wrapText="1"/>
      <protection locked="0"/>
    </xf>
    <xf numFmtId="166" fontId="3" fillId="4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166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1" fillId="4" borderId="5" xfId="0" applyFont="1" applyFill="1" applyBorder="1" applyAlignment="1">
      <alignment wrapText="1"/>
    </xf>
    <xf numFmtId="164" fontId="1" fillId="4" borderId="5" xfId="0" applyNumberFormat="1" applyFont="1" applyFill="1" applyBorder="1" applyAlignment="1">
      <alignment wrapText="1"/>
    </xf>
    <xf numFmtId="49" fontId="3" fillId="4" borderId="1" xfId="0" applyNumberFormat="1" applyFont="1" applyFill="1" applyBorder="1" applyAlignment="1">
      <alignment wrapText="1"/>
    </xf>
    <xf numFmtId="0" fontId="6" fillId="0" borderId="5" xfId="0" applyFont="1" applyBorder="1" applyAlignme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7" fontId="3" fillId="4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7" fillId="5" borderId="0" xfId="1" applyFont="1" applyFill="1" applyAlignment="1">
      <alignment wrapText="1"/>
    </xf>
    <xf numFmtId="164" fontId="7" fillId="5" borderId="0" xfId="1" applyNumberFormat="1" applyFont="1" applyFill="1" applyAlignment="1">
      <alignment wrapText="1"/>
    </xf>
    <xf numFmtId="0" fontId="13" fillId="6" borderId="10" xfId="1" applyFont="1" applyFill="1" applyBorder="1" applyAlignment="1">
      <alignment wrapText="1"/>
    </xf>
    <xf numFmtId="164" fontId="13" fillId="6" borderId="10" xfId="1" applyNumberFormat="1" applyFont="1" applyFill="1" applyBorder="1" applyAlignment="1">
      <alignment wrapText="1"/>
    </xf>
    <xf numFmtId="0" fontId="13" fillId="6" borderId="9" xfId="1" applyFont="1" applyFill="1" applyBorder="1" applyAlignment="1">
      <alignment wrapText="1"/>
    </xf>
    <xf numFmtId="0" fontId="13" fillId="7" borderId="8" xfId="1" applyFont="1" applyFill="1" applyBorder="1" applyAlignment="1">
      <alignment vertical="center" wrapText="1"/>
    </xf>
    <xf numFmtId="0" fontId="13" fillId="7" borderId="8" xfId="1" applyFont="1" applyFill="1" applyBorder="1" applyAlignment="1">
      <alignment horizontal="center" vertical="center" wrapText="1"/>
    </xf>
    <xf numFmtId="0" fontId="13" fillId="7" borderId="7" xfId="1" applyFont="1" applyFill="1" applyBorder="1" applyAlignment="1">
      <alignment horizontal="center" vertical="center" wrapText="1"/>
    </xf>
    <xf numFmtId="0" fontId="14" fillId="6" borderId="7" xfId="1" applyFont="1" applyFill="1" applyBorder="1" applyAlignment="1" applyProtection="1">
      <alignment vertical="center" wrapText="1"/>
      <protection locked="0"/>
    </xf>
    <xf numFmtId="0" fontId="7" fillId="5" borderId="7" xfId="1" applyFont="1" applyFill="1" applyBorder="1" applyAlignment="1" applyProtection="1">
      <alignment wrapText="1"/>
      <protection locked="0"/>
    </xf>
    <xf numFmtId="0" fontId="7" fillId="6" borderId="7" xfId="1" applyFont="1" applyFill="1" applyBorder="1" applyAlignment="1" applyProtection="1">
      <alignment vertical="center" wrapText="1"/>
      <protection locked="0"/>
    </xf>
    <xf numFmtId="166" fontId="7" fillId="5" borderId="7" xfId="1" applyNumberFormat="1" applyFont="1" applyFill="1" applyBorder="1" applyAlignment="1" applyProtection="1">
      <alignment wrapText="1"/>
      <protection locked="0"/>
    </xf>
    <xf numFmtId="166" fontId="14" fillId="6" borderId="7" xfId="1" applyNumberFormat="1" applyFont="1" applyFill="1" applyBorder="1" applyAlignment="1" applyProtection="1">
      <alignment vertical="center" wrapText="1"/>
      <protection locked="0"/>
    </xf>
    <xf numFmtId="166" fontId="14" fillId="6" borderId="7" xfId="1" applyNumberFormat="1" applyFont="1" applyFill="1" applyBorder="1" applyAlignment="1">
      <alignment vertical="center" wrapText="1"/>
    </xf>
    <xf numFmtId="164" fontId="14" fillId="6" borderId="7" xfId="1" applyNumberFormat="1" applyFont="1" applyFill="1" applyBorder="1" applyAlignment="1">
      <alignment vertical="center" wrapText="1"/>
    </xf>
    <xf numFmtId="165" fontId="14" fillId="6" borderId="7" xfId="1" applyNumberFormat="1" applyFont="1" applyFill="1" applyBorder="1" applyAlignment="1" applyProtection="1">
      <alignment horizontal="center" vertical="center" wrapText="1"/>
      <protection locked="0"/>
    </xf>
    <xf numFmtId="166" fontId="13" fillId="6" borderId="7" xfId="1" applyNumberFormat="1" applyFont="1" applyFill="1" applyBorder="1" applyAlignment="1">
      <alignment wrapText="1"/>
    </xf>
    <xf numFmtId="164" fontId="13" fillId="6" borderId="7" xfId="1" applyNumberFormat="1" applyFont="1" applyFill="1" applyBorder="1" applyAlignment="1">
      <alignment wrapText="1"/>
    </xf>
    <xf numFmtId="0" fontId="13" fillId="6" borderId="7" xfId="1" applyFont="1" applyFill="1" applyBorder="1" applyAlignment="1">
      <alignment wrapText="1"/>
    </xf>
    <xf numFmtId="0" fontId="8" fillId="5" borderId="0" xfId="1" applyFont="1" applyFill="1" applyAlignment="1">
      <alignment wrapText="1"/>
    </xf>
    <xf numFmtId="0" fontId="14" fillId="5" borderId="0" xfId="1" applyFont="1" applyFill="1" applyAlignment="1">
      <alignment wrapText="1"/>
    </xf>
    <xf numFmtId="164" fontId="14" fillId="5" borderId="0" xfId="1" applyNumberFormat="1" applyFont="1" applyFill="1" applyAlignment="1">
      <alignment wrapText="1"/>
    </xf>
    <xf numFmtId="0" fontId="13" fillId="6" borderId="6" xfId="1" applyFont="1" applyFill="1" applyBorder="1" applyAlignment="1">
      <alignment wrapText="1"/>
    </xf>
    <xf numFmtId="164" fontId="13" fillId="6" borderId="6" xfId="1" applyNumberFormat="1" applyFont="1" applyFill="1" applyBorder="1" applyAlignment="1">
      <alignment wrapText="1"/>
    </xf>
    <xf numFmtId="49" fontId="14" fillId="6" borderId="7" xfId="1" applyNumberFormat="1" applyFont="1" applyFill="1" applyBorder="1" applyAlignment="1">
      <alignment wrapText="1"/>
    </xf>
    <xf numFmtId="0" fontId="7" fillId="5" borderId="6" xfId="1" applyFont="1" applyFill="1" applyBorder="1" applyAlignment="1"/>
    <xf numFmtId="0" fontId="7" fillId="5" borderId="0" xfId="1" applyFont="1" applyFill="1"/>
    <xf numFmtId="0" fontId="7" fillId="5" borderId="7" xfId="1" applyFont="1" applyFill="1" applyBorder="1" applyAlignment="1" applyProtection="1">
      <alignment horizontal="center" vertical="center" wrapText="1"/>
      <protection locked="0"/>
    </xf>
    <xf numFmtId="17" fontId="7" fillId="5" borderId="7" xfId="1" applyNumberFormat="1" applyFont="1" applyFill="1" applyBorder="1" applyAlignment="1" applyProtection="1">
      <alignment horizontal="center" vertical="center" wrapText="1"/>
      <protection locked="0"/>
    </xf>
    <xf numFmtId="165" fontId="7" fillId="6" borderId="7" xfId="1" applyNumberFormat="1" applyFont="1" applyFill="1" applyBorder="1" applyAlignment="1" applyProtection="1">
      <alignment horizontal="center" vertical="center" wrapText="1"/>
      <protection locked="0"/>
    </xf>
    <xf numFmtId="166" fontId="7" fillId="6" borderId="7" xfId="1" applyNumberFormat="1" applyFont="1" applyFill="1" applyBorder="1" applyAlignment="1" applyProtection="1">
      <alignment vertical="center" wrapText="1"/>
      <protection locked="0"/>
    </xf>
    <xf numFmtId="0" fontId="15" fillId="5" borderId="7" xfId="1" applyFont="1" applyFill="1" applyBorder="1" applyAlignment="1" applyProtection="1">
      <alignment horizontal="center" vertical="center" wrapText="1"/>
      <protection locked="0"/>
    </xf>
    <xf numFmtId="166" fontId="7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5" borderId="7" xfId="1" applyFont="1" applyFill="1" applyBorder="1" applyAlignment="1" applyProtection="1">
      <alignment horizontal="center" vertical="center" wrapText="1"/>
      <protection locked="0"/>
    </xf>
    <xf numFmtId="0" fontId="10" fillId="5" borderId="7" xfId="1" applyFont="1" applyFill="1" applyBorder="1" applyAlignment="1" applyProtection="1">
      <alignment horizontal="center" vertical="center" wrapText="1"/>
      <protection locked="0"/>
    </xf>
    <xf numFmtId="164" fontId="2" fillId="6" borderId="7" xfId="1" applyNumberFormat="1" applyFont="1" applyFill="1" applyBorder="1" applyAlignment="1">
      <alignment wrapText="1"/>
    </xf>
    <xf numFmtId="0" fontId="11" fillId="5" borderId="0" xfId="1" applyFont="1" applyFill="1"/>
    <xf numFmtId="0" fontId="11" fillId="5" borderId="0" xfId="1" applyFont="1" applyFill="1" applyAlignment="1">
      <alignment wrapText="1"/>
    </xf>
    <xf numFmtId="0" fontId="2" fillId="6" borderId="10" xfId="1" applyFont="1" applyFill="1" applyBorder="1" applyAlignment="1">
      <alignment wrapText="1"/>
    </xf>
    <xf numFmtId="164" fontId="2" fillId="6" borderId="10" xfId="1" applyNumberFormat="1" applyFont="1" applyFill="1" applyBorder="1" applyAlignment="1">
      <alignment wrapText="1"/>
    </xf>
    <xf numFmtId="0" fontId="2" fillId="6" borderId="9" xfId="1" applyFont="1" applyFill="1" applyBorder="1" applyAlignment="1">
      <alignment wrapText="1"/>
    </xf>
    <xf numFmtId="0" fontId="2" fillId="7" borderId="8" xfId="1" applyFont="1" applyFill="1" applyBorder="1" applyAlignment="1">
      <alignment vertical="center" wrapText="1"/>
    </xf>
    <xf numFmtId="0" fontId="2" fillId="7" borderId="8" xfId="1" applyFont="1" applyFill="1" applyBorder="1" applyAlignment="1">
      <alignment horizontal="center" vertical="center" wrapText="1"/>
    </xf>
    <xf numFmtId="0" fontId="2" fillId="7" borderId="7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 applyProtection="1">
      <alignment vertical="center" wrapText="1"/>
      <protection locked="0"/>
    </xf>
    <xf numFmtId="165" fontId="11" fillId="6" borderId="7" xfId="1" applyNumberFormat="1" applyFont="1" applyFill="1" applyBorder="1" applyAlignment="1" applyProtection="1">
      <alignment horizontal="center" vertical="center" wrapText="1"/>
      <protection locked="0"/>
    </xf>
    <xf numFmtId="166" fontId="11" fillId="5" borderId="7" xfId="1" applyNumberFormat="1" applyFont="1" applyFill="1" applyBorder="1" applyAlignment="1" applyProtection="1">
      <alignment horizontal="center" vertical="center" wrapText="1"/>
      <protection locked="0"/>
    </xf>
    <xf numFmtId="166" fontId="16" fillId="6" borderId="7" xfId="1" applyNumberFormat="1" applyFont="1" applyFill="1" applyBorder="1" applyAlignment="1" applyProtection="1">
      <alignment vertical="center" wrapText="1"/>
      <protection locked="0"/>
    </xf>
    <xf numFmtId="166" fontId="16" fillId="6" borderId="7" xfId="1" applyNumberFormat="1" applyFont="1" applyFill="1" applyBorder="1" applyAlignment="1">
      <alignment vertical="center" wrapText="1"/>
    </xf>
    <xf numFmtId="164" fontId="16" fillId="6" borderId="7" xfId="1" applyNumberFormat="1" applyFont="1" applyFill="1" applyBorder="1" applyAlignment="1">
      <alignment vertical="center" wrapText="1"/>
    </xf>
    <xf numFmtId="0" fontId="10" fillId="5" borderId="7" xfId="1" applyFont="1" applyFill="1" applyBorder="1" applyAlignment="1" applyProtection="1">
      <alignment horizontal="center" vertical="center"/>
      <protection locked="0"/>
    </xf>
    <xf numFmtId="165" fontId="16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0" xfId="1" applyFont="1" applyFill="1" applyAlignment="1">
      <alignment wrapText="1"/>
    </xf>
    <xf numFmtId="166" fontId="2" fillId="6" borderId="7" xfId="1" applyNumberFormat="1" applyFont="1" applyFill="1" applyBorder="1" applyAlignment="1">
      <alignment wrapText="1"/>
    </xf>
    <xf numFmtId="0" fontId="2" fillId="6" borderId="7" xfId="1" applyFont="1" applyFill="1" applyBorder="1" applyAlignment="1">
      <alignment wrapText="1"/>
    </xf>
    <xf numFmtId="0" fontId="16" fillId="5" borderId="0" xfId="1" applyFont="1" applyFill="1" applyAlignment="1">
      <alignment wrapText="1"/>
    </xf>
    <xf numFmtId="164" fontId="16" fillId="5" borderId="0" xfId="1" applyNumberFormat="1" applyFont="1" applyFill="1" applyAlignment="1">
      <alignment wrapText="1"/>
    </xf>
    <xf numFmtId="0" fontId="2" fillId="6" borderId="6" xfId="1" applyFont="1" applyFill="1" applyBorder="1" applyAlignment="1">
      <alignment wrapText="1"/>
    </xf>
    <xf numFmtId="164" fontId="2" fillId="6" borderId="6" xfId="1" applyNumberFormat="1" applyFont="1" applyFill="1" applyBorder="1" applyAlignment="1">
      <alignment wrapText="1"/>
    </xf>
    <xf numFmtId="49" fontId="16" fillId="6" borderId="7" xfId="1" applyNumberFormat="1" applyFont="1" applyFill="1" applyBorder="1" applyAlignment="1">
      <alignment wrapText="1"/>
    </xf>
    <xf numFmtId="0" fontId="11" fillId="5" borderId="6" xfId="1" applyFont="1" applyFill="1" applyBorder="1" applyAlignment="1"/>
    <xf numFmtId="0" fontId="11" fillId="6" borderId="7" xfId="1" applyFont="1" applyFill="1" applyBorder="1" applyAlignment="1" applyProtection="1">
      <alignment horizontal="center" vertical="center" wrapText="1"/>
      <protection locked="0"/>
    </xf>
    <xf numFmtId="0" fontId="11" fillId="6" borderId="7" xfId="1" applyFont="1" applyFill="1" applyBorder="1" applyAlignment="1" applyProtection="1">
      <alignment vertical="center" wrapText="1"/>
      <protection locked="0"/>
    </xf>
    <xf numFmtId="166" fontId="11" fillId="6" borderId="7" xfId="1" applyNumberFormat="1" applyFont="1" applyFill="1" applyBorder="1" applyAlignment="1" applyProtection="1">
      <alignment wrapText="1"/>
      <protection locked="0"/>
    </xf>
    <xf numFmtId="166" fontId="11" fillId="6" borderId="7" xfId="1" applyNumberFormat="1" applyFont="1" applyFill="1" applyBorder="1" applyAlignment="1" applyProtection="1">
      <alignment vertical="center" wrapText="1"/>
      <protection locked="0"/>
    </xf>
    <xf numFmtId="0" fontId="10" fillId="5" borderId="7" xfId="1" applyFont="1" applyFill="1" applyBorder="1" applyAlignment="1" applyProtection="1">
      <alignment horizontal="center" vertical="top" wrapText="1"/>
      <protection locked="0"/>
    </xf>
    <xf numFmtId="0" fontId="10" fillId="5" borderId="0" xfId="1" applyFont="1" applyFill="1" applyAlignment="1" applyProtection="1">
      <alignment horizontal="center" vertical="center" wrapText="1"/>
      <protection locked="0"/>
    </xf>
    <xf numFmtId="166" fontId="11" fillId="6" borderId="7" xfId="1" applyNumberFormat="1" applyFont="1" applyFill="1" applyBorder="1" applyAlignment="1">
      <alignment vertical="center" wrapText="1"/>
    </xf>
    <xf numFmtId="167" fontId="16" fillId="6" borderId="7" xfId="1" applyNumberFormat="1" applyFont="1" applyFill="1" applyBorder="1" applyAlignment="1" applyProtection="1">
      <alignment vertical="center" wrapText="1"/>
      <protection locked="0"/>
    </xf>
    <xf numFmtId="167" fontId="2" fillId="6" borderId="7" xfId="1" applyNumberFormat="1" applyFont="1" applyFill="1" applyBorder="1" applyAlignment="1">
      <alignment wrapText="1"/>
    </xf>
    <xf numFmtId="0" fontId="18" fillId="5" borderId="7" xfId="1" applyFont="1" applyFill="1" applyBorder="1" applyAlignment="1" applyProtection="1">
      <alignment horizontal="center" vertical="center" wrapText="1"/>
      <protection locked="0"/>
    </xf>
    <xf numFmtId="168" fontId="16" fillId="6" borderId="7" xfId="1" applyNumberFormat="1" applyFont="1" applyFill="1" applyBorder="1" applyAlignment="1" applyProtection="1">
      <alignment vertical="center" wrapText="1"/>
      <protection locked="0"/>
    </xf>
    <xf numFmtId="169" fontId="10" fillId="5" borderId="7" xfId="1" applyNumberFormat="1" applyFont="1" applyFill="1" applyBorder="1" applyAlignment="1" applyProtection="1">
      <alignment horizontal="center" vertical="center" wrapText="1"/>
      <protection locked="0"/>
    </xf>
    <xf numFmtId="164" fontId="11" fillId="5" borderId="0" xfId="1" applyNumberFormat="1" applyFont="1" applyFill="1" applyAlignment="1">
      <alignment wrapText="1"/>
    </xf>
    <xf numFmtId="0" fontId="17" fillId="6" borderId="7" xfId="1" applyFont="1" applyFill="1" applyBorder="1" applyAlignment="1" applyProtection="1">
      <alignment horizontal="center" vertical="center"/>
      <protection locked="0"/>
    </xf>
    <xf numFmtId="169" fontId="17" fillId="6" borderId="7" xfId="1" applyNumberFormat="1" applyFont="1" applyFill="1" applyBorder="1" applyAlignment="1" applyProtection="1">
      <alignment horizontal="center" vertical="center"/>
      <protection locked="0"/>
    </xf>
    <xf numFmtId="169" fontId="11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5" borderId="7" xfId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14" fillId="5" borderId="0" xfId="1" applyFont="1" applyFill="1" applyBorder="1" applyAlignment="1">
      <alignment horizontal="center"/>
    </xf>
    <xf numFmtId="0" fontId="13" fillId="6" borderId="7" xfId="1" applyFont="1" applyFill="1" applyBorder="1" applyAlignment="1">
      <alignment horizontal="right" wrapText="1"/>
    </xf>
    <xf numFmtId="0" fontId="13" fillId="7" borderId="7" xfId="1" applyFont="1" applyFill="1" applyBorder="1" applyAlignment="1">
      <alignment horizontal="left" wrapText="1"/>
    </xf>
    <xf numFmtId="0" fontId="14" fillId="6" borderId="7" xfId="1" applyFont="1" applyFill="1" applyBorder="1" applyAlignment="1" applyProtection="1">
      <alignment horizontal="left" wrapText="1"/>
      <protection locked="0"/>
    </xf>
    <xf numFmtId="0" fontId="13" fillId="7" borderId="7" xfId="1" applyFont="1" applyFill="1" applyBorder="1" applyAlignment="1">
      <alignment horizontal="center" wrapText="1"/>
    </xf>
    <xf numFmtId="0" fontId="14" fillId="6" borderId="7" xfId="1" applyFont="1" applyFill="1" applyBorder="1" applyAlignment="1">
      <alignment horizontal="left" wrapText="1"/>
    </xf>
    <xf numFmtId="0" fontId="13" fillId="7" borderId="7" xfId="1" applyFont="1" applyFill="1" applyBorder="1" applyAlignment="1">
      <alignment horizontal="center" vertical="center" wrapText="1"/>
    </xf>
    <xf numFmtId="0" fontId="13" fillId="7" borderId="8" xfId="1" applyFont="1" applyFill="1" applyBorder="1" applyAlignment="1">
      <alignment horizontal="center" vertical="center" wrapText="1"/>
    </xf>
    <xf numFmtId="164" fontId="13" fillId="7" borderId="8" xfId="1" applyNumberFormat="1" applyFont="1" applyFill="1" applyBorder="1" applyAlignment="1">
      <alignment horizontal="center" vertical="center" wrapText="1"/>
    </xf>
    <xf numFmtId="0" fontId="13" fillId="6" borderId="7" xfId="1" applyFont="1" applyFill="1" applyBorder="1" applyAlignment="1" applyProtection="1">
      <alignment horizontal="left" wrapText="1"/>
      <protection locked="0"/>
    </xf>
    <xf numFmtId="0" fontId="13" fillId="6" borderId="8" xfId="1" applyFont="1" applyFill="1" applyBorder="1" applyAlignment="1">
      <alignment horizontal="left" wrapText="1"/>
    </xf>
    <xf numFmtId="164" fontId="13" fillId="7" borderId="7" xfId="1" applyNumberFormat="1" applyFont="1" applyFill="1" applyBorder="1" applyAlignment="1">
      <alignment horizontal="center" vertical="center" wrapText="1"/>
    </xf>
    <xf numFmtId="0" fontId="13" fillId="8" borderId="10" xfId="1" applyFont="1" applyFill="1" applyBorder="1" applyAlignment="1">
      <alignment horizontal="left" wrapText="1"/>
    </xf>
    <xf numFmtId="0" fontId="2" fillId="6" borderId="7" xfId="1" applyFont="1" applyFill="1" applyBorder="1" applyAlignment="1" applyProtection="1">
      <alignment horizontal="left" wrapText="1"/>
      <protection locked="0"/>
    </xf>
    <xf numFmtId="0" fontId="2" fillId="6" borderId="8" xfId="1" applyFont="1" applyFill="1" applyBorder="1" applyAlignment="1">
      <alignment horizontal="left" wrapText="1"/>
    </xf>
    <xf numFmtId="0" fontId="2" fillId="8" borderId="10" xfId="1" applyFont="1" applyFill="1" applyBorder="1" applyAlignment="1">
      <alignment horizontal="left" wrapText="1"/>
    </xf>
    <xf numFmtId="0" fontId="2" fillId="7" borderId="7" xfId="1" applyFont="1" applyFill="1" applyBorder="1" applyAlignment="1">
      <alignment horizontal="center" vertical="center" wrapText="1"/>
    </xf>
    <xf numFmtId="0" fontId="2" fillId="7" borderId="8" xfId="1" applyFont="1" applyFill="1" applyBorder="1" applyAlignment="1">
      <alignment horizontal="center" vertical="center" wrapText="1"/>
    </xf>
    <xf numFmtId="0" fontId="2" fillId="7" borderId="7" xfId="1" applyFont="1" applyFill="1" applyBorder="1" applyAlignment="1">
      <alignment horizontal="center" wrapText="1"/>
    </xf>
    <xf numFmtId="164" fontId="2" fillId="7" borderId="7" xfId="1" applyNumberFormat="1" applyFont="1" applyFill="1" applyBorder="1" applyAlignment="1">
      <alignment horizontal="center" vertical="center" wrapText="1"/>
    </xf>
    <xf numFmtId="164" fontId="2" fillId="7" borderId="8" xfId="1" applyNumberFormat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left" wrapText="1"/>
    </xf>
    <xf numFmtId="0" fontId="16" fillId="5" borderId="0" xfId="1" applyFont="1" applyFill="1" applyBorder="1" applyAlignment="1">
      <alignment horizontal="center"/>
    </xf>
    <xf numFmtId="0" fontId="2" fillId="6" borderId="7" xfId="1" applyFont="1" applyFill="1" applyBorder="1" applyAlignment="1">
      <alignment horizontal="right" wrapText="1"/>
    </xf>
    <xf numFmtId="0" fontId="2" fillId="7" borderId="7" xfId="1" applyFont="1" applyFill="1" applyBorder="1" applyAlignment="1">
      <alignment horizontal="left" wrapText="1"/>
    </xf>
    <xf numFmtId="0" fontId="16" fillId="6" borderId="7" xfId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E7E6E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13607</xdr:rowOff>
    </xdr:from>
    <xdr:to>
      <xdr:col>13</xdr:col>
      <xdr:colOff>493227</xdr:colOff>
      <xdr:row>3</xdr:row>
      <xdr:rowOff>156482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6" y="13607"/>
          <a:ext cx="14685477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391514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391514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391514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124814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248639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896339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610589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839189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989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505814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610589</xdr:colOff>
      <xdr:row>3</xdr:row>
      <xdr:rowOff>107156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13112151" cy="67865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829664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734414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191489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0</xdr:rowOff>
    </xdr:from>
    <xdr:to>
      <xdr:col>14</xdr:col>
      <xdr:colOff>574869</xdr:colOff>
      <xdr:row>4</xdr:row>
      <xdr:rowOff>35719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" y="0"/>
          <a:ext cx="10933307" cy="7977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610589</xdr:colOff>
      <xdr:row>4</xdr:row>
      <xdr:rowOff>23812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12528745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610589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11992964" cy="773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391514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248639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12</xdr:col>
      <xdr:colOff>505814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572489</xdr:colOff>
      <xdr:row>4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1983439" cy="77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45"/>
  <sheetViews>
    <sheetView showGridLines="0" tabSelected="1" zoomScale="70" zoomScaleNormal="70" zoomScaleSheetLayoutView="50" workbookViewId="0">
      <selection activeCell="D13" sqref="D13"/>
    </sheetView>
  </sheetViews>
  <sheetFormatPr defaultRowHeight="15" x14ac:dyDescent="0.25"/>
  <cols>
    <col min="1" max="1" width="10" style="1" customWidth="1"/>
    <col min="2" max="2" width="15.140625" style="1" customWidth="1"/>
    <col min="3" max="3" width="8.7109375" style="1" customWidth="1"/>
    <col min="4" max="4" width="21" style="1" customWidth="1"/>
    <col min="5" max="5" width="19.85546875" style="1" customWidth="1"/>
    <col min="6" max="6" width="15.28515625" style="1" customWidth="1"/>
    <col min="7" max="7" width="17.42578125" style="1" customWidth="1"/>
    <col min="8" max="8" width="17" style="1" customWidth="1"/>
    <col min="9" max="9" width="21" style="1" customWidth="1"/>
    <col min="10" max="10" width="17.42578125" style="1" customWidth="1"/>
    <col min="11" max="11" width="16.7109375" style="1" customWidth="1"/>
    <col min="12" max="12" width="15.42578125" style="1" customWidth="1"/>
    <col min="13" max="13" width="19" style="1" customWidth="1"/>
    <col min="14" max="14" width="11.42578125" style="1" customWidth="1"/>
    <col min="15" max="16" width="9.140625" style="1"/>
    <col min="17" max="17" width="13.140625" style="1" customWidth="1"/>
    <col min="18" max="1024" width="9.140625" style="1"/>
  </cols>
  <sheetData>
    <row r="1" spans="1:1023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5" spans="1:1023" ht="6.75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4" customHeight="1" x14ac:dyDescent="0.25">
      <c r="A6" s="112" t="s">
        <v>51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4" customHeight="1" x14ac:dyDescent="0.25">
      <c r="A7" s="113" t="s">
        <v>1</v>
      </c>
      <c r="B7" s="113"/>
      <c r="C7" s="113"/>
      <c r="D7" s="113"/>
      <c r="E7" s="113"/>
      <c r="F7" s="113"/>
      <c r="G7" s="113"/>
      <c r="H7" s="113"/>
      <c r="I7" s="113"/>
      <c r="J7" s="2"/>
      <c r="K7" s="2"/>
      <c r="L7" s="2"/>
      <c r="M7" s="2"/>
      <c r="N7" s="3"/>
      <c r="O7" s="3"/>
      <c r="P7" s="2"/>
      <c r="Q7" s="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15.75" customHeight="1" x14ac:dyDescent="0.25">
      <c r="A8" s="114" t="s">
        <v>2</v>
      </c>
      <c r="B8" s="6" t="s">
        <v>3</v>
      </c>
      <c r="C8" s="114" t="s">
        <v>4</v>
      </c>
      <c r="D8" s="7" t="s">
        <v>5</v>
      </c>
      <c r="E8" s="115" t="s">
        <v>6</v>
      </c>
      <c r="F8" s="115"/>
      <c r="G8" s="116" t="s">
        <v>7</v>
      </c>
      <c r="H8" s="116"/>
      <c r="I8" s="114" t="s">
        <v>8</v>
      </c>
      <c r="J8" s="114"/>
      <c r="K8" s="114"/>
      <c r="L8" s="114"/>
      <c r="M8" s="114" t="s">
        <v>9</v>
      </c>
      <c r="N8" s="114"/>
      <c r="O8" s="117" t="s">
        <v>10</v>
      </c>
      <c r="P8" s="118" t="s">
        <v>11</v>
      </c>
      <c r="Q8" s="114" t="s">
        <v>12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15" customHeight="1" x14ac:dyDescent="0.25">
      <c r="A9" s="114"/>
      <c r="B9" s="6"/>
      <c r="C9" s="114"/>
      <c r="D9" s="114" t="s">
        <v>3</v>
      </c>
      <c r="E9" s="7"/>
      <c r="F9" s="114" t="s">
        <v>6</v>
      </c>
      <c r="G9" s="114" t="s">
        <v>13</v>
      </c>
      <c r="H9" s="114" t="s">
        <v>14</v>
      </c>
      <c r="I9" s="115" t="s">
        <v>15</v>
      </c>
      <c r="J9" s="114" t="s">
        <v>16</v>
      </c>
      <c r="K9" s="114"/>
      <c r="L9" s="114"/>
      <c r="M9" s="115" t="s">
        <v>17</v>
      </c>
      <c r="N9" s="119" t="s">
        <v>18</v>
      </c>
      <c r="O9" s="117"/>
      <c r="P9" s="118"/>
      <c r="Q9" s="11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45" customHeight="1" x14ac:dyDescent="0.25">
      <c r="A10" s="114"/>
      <c r="B10" s="5" t="s">
        <v>19</v>
      </c>
      <c r="C10" s="114"/>
      <c r="D10" s="114"/>
      <c r="E10" s="6" t="s">
        <v>6</v>
      </c>
      <c r="F10" s="114"/>
      <c r="G10" s="114"/>
      <c r="H10" s="114"/>
      <c r="I10" s="115"/>
      <c r="J10" s="5" t="s">
        <v>20</v>
      </c>
      <c r="K10" s="5" t="s">
        <v>21</v>
      </c>
      <c r="L10" s="5" t="s">
        <v>22</v>
      </c>
      <c r="M10" s="115"/>
      <c r="N10" s="119"/>
      <c r="O10" s="117"/>
      <c r="P10" s="118"/>
      <c r="Q10" s="11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81.75" customHeight="1" x14ac:dyDescent="0.25">
      <c r="A11" s="8"/>
      <c r="B11" s="8"/>
      <c r="C11" s="8"/>
      <c r="D11" s="26" t="s">
        <v>34</v>
      </c>
      <c r="E11" s="27"/>
      <c r="F11" s="28" t="s">
        <v>35</v>
      </c>
      <c r="G11" s="10" t="s">
        <v>36</v>
      </c>
      <c r="H11" s="10" t="s">
        <v>25</v>
      </c>
      <c r="I11" s="11">
        <v>59000</v>
      </c>
      <c r="J11" s="11">
        <f>23452.8+756.15</f>
        <v>24208.95</v>
      </c>
      <c r="K11" s="29">
        <v>31700</v>
      </c>
      <c r="L11" s="11">
        <f t="shared" ref="L11:L28" si="0">J11+K11</f>
        <v>55908.95</v>
      </c>
      <c r="M11" s="12">
        <f t="shared" ref="M11:M28" si="1">L11-I11</f>
        <v>-3091.0500000000029</v>
      </c>
      <c r="N11" s="13">
        <f t="shared" ref="N11:N29" si="2">IFERROR(L11/I11*100-100,0)</f>
        <v>-5.239067796610172</v>
      </c>
      <c r="O11" s="13">
        <f t="shared" ref="O11:O29" si="3">IFERROR(L11/$L$29*100,0)</f>
        <v>59.065049578703302</v>
      </c>
      <c r="P11" s="11"/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60" x14ac:dyDescent="0.25">
      <c r="A12" s="8"/>
      <c r="B12" s="8"/>
      <c r="C12" s="8"/>
      <c r="D12" s="26" t="s">
        <v>37</v>
      </c>
      <c r="E12" s="28" t="s">
        <v>38</v>
      </c>
      <c r="F12" s="30" t="s">
        <v>39</v>
      </c>
      <c r="G12" s="10" t="s">
        <v>36</v>
      </c>
      <c r="H12" s="10" t="s">
        <v>25</v>
      </c>
      <c r="I12" s="11">
        <v>15600</v>
      </c>
      <c r="J12" s="11">
        <v>7726.1</v>
      </c>
      <c r="K12" s="29">
        <v>8560</v>
      </c>
      <c r="L12" s="11">
        <f t="shared" si="0"/>
        <v>16286.1</v>
      </c>
      <c r="M12" s="12">
        <f t="shared" si="1"/>
        <v>686.10000000000036</v>
      </c>
      <c r="N12" s="13">
        <f t="shared" si="2"/>
        <v>4.3980769230769283</v>
      </c>
      <c r="O12" s="13">
        <f t="shared" si="3"/>
        <v>17.205461807880848</v>
      </c>
      <c r="P12" s="11"/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145.5" customHeight="1" x14ac:dyDescent="0.25">
      <c r="A13" s="8"/>
      <c r="B13" s="8"/>
      <c r="C13" s="8"/>
      <c r="D13" s="31" t="s">
        <v>40</v>
      </c>
      <c r="E13" s="32"/>
      <c r="F13" s="30" t="s">
        <v>41</v>
      </c>
      <c r="G13" s="10" t="s">
        <v>36</v>
      </c>
      <c r="H13" s="10" t="s">
        <v>25</v>
      </c>
      <c r="I13" s="11">
        <v>0</v>
      </c>
      <c r="J13" s="11">
        <v>2401</v>
      </c>
      <c r="K13" s="29">
        <v>0</v>
      </c>
      <c r="L13" s="11">
        <f t="shared" si="0"/>
        <v>2401</v>
      </c>
      <c r="M13" s="12">
        <f t="shared" si="1"/>
        <v>2401</v>
      </c>
      <c r="N13" s="13">
        <f t="shared" si="2"/>
        <v>0</v>
      </c>
      <c r="O13" s="13">
        <f t="shared" si="3"/>
        <v>2.5365381399304874</v>
      </c>
      <c r="P13" s="11"/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ht="76.5" customHeight="1" x14ac:dyDescent="0.25">
      <c r="A14" s="8"/>
      <c r="B14" s="8"/>
      <c r="C14" s="8"/>
      <c r="D14" s="31" t="s">
        <v>42</v>
      </c>
      <c r="E14" s="32" t="s">
        <v>43</v>
      </c>
      <c r="F14" s="30" t="s">
        <v>44</v>
      </c>
      <c r="G14" s="10" t="s">
        <v>36</v>
      </c>
      <c r="H14" s="10" t="s">
        <v>25</v>
      </c>
      <c r="I14" s="11">
        <v>0</v>
      </c>
      <c r="J14" s="11"/>
      <c r="K14" s="11">
        <v>0</v>
      </c>
      <c r="L14" s="11">
        <f t="shared" si="0"/>
        <v>0</v>
      </c>
      <c r="M14" s="12">
        <f t="shared" si="1"/>
        <v>0</v>
      </c>
      <c r="N14" s="13">
        <f t="shared" si="2"/>
        <v>0</v>
      </c>
      <c r="O14" s="13">
        <f t="shared" si="3"/>
        <v>0</v>
      </c>
      <c r="P14" s="11"/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ht="76.5" customHeight="1" x14ac:dyDescent="0.25">
      <c r="A15" s="8"/>
      <c r="B15" s="8"/>
      <c r="C15" s="8"/>
      <c r="D15" s="31" t="s">
        <v>45</v>
      </c>
      <c r="E15" s="28" t="s">
        <v>46</v>
      </c>
      <c r="F15" s="28" t="s">
        <v>47</v>
      </c>
      <c r="G15" s="10" t="s">
        <v>36</v>
      </c>
      <c r="H15" s="10" t="s">
        <v>25</v>
      </c>
      <c r="I15" s="11">
        <v>1000</v>
      </c>
      <c r="J15" s="11"/>
      <c r="K15" s="11"/>
      <c r="L15" s="11">
        <f t="shared" si="0"/>
        <v>0</v>
      </c>
      <c r="M15" s="12">
        <f t="shared" si="1"/>
        <v>-1000</v>
      </c>
      <c r="N15" s="13">
        <f t="shared" si="2"/>
        <v>-100</v>
      </c>
      <c r="O15" s="13">
        <f t="shared" si="3"/>
        <v>0</v>
      </c>
      <c r="P15" s="11"/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ht="76.5" customHeight="1" x14ac:dyDescent="0.25">
      <c r="A16" s="8"/>
      <c r="B16" s="8"/>
      <c r="C16" s="8"/>
      <c r="D16" s="30" t="s">
        <v>48</v>
      </c>
      <c r="E16" s="32"/>
      <c r="F16" s="30" t="s">
        <v>49</v>
      </c>
      <c r="G16" s="10" t="s">
        <v>36</v>
      </c>
      <c r="H16" s="10" t="s">
        <v>25</v>
      </c>
      <c r="I16" s="11">
        <v>24476</v>
      </c>
      <c r="J16" s="11">
        <f>2878.59+637.77+5900.16+342</f>
        <v>9758.52</v>
      </c>
      <c r="K16" s="29">
        <f>4188+6114</f>
        <v>10302</v>
      </c>
      <c r="L16" s="11">
        <f t="shared" si="0"/>
        <v>20060.52</v>
      </c>
      <c r="M16" s="12">
        <f t="shared" si="1"/>
        <v>-4415.4799999999996</v>
      </c>
      <c r="N16" s="13">
        <f t="shared" si="2"/>
        <v>-18.040039222095118</v>
      </c>
      <c r="O16" s="13">
        <f t="shared" si="3"/>
        <v>21.192950473485357</v>
      </c>
      <c r="P16" s="11"/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ht="15.75" customHeight="1" x14ac:dyDescent="0.25">
      <c r="A17" s="8"/>
      <c r="B17" s="8"/>
      <c r="C17" s="8"/>
      <c r="D17" s="8"/>
      <c r="E17" s="8"/>
      <c r="F17" s="8"/>
      <c r="G17" s="14"/>
      <c r="H17" s="14"/>
      <c r="I17" s="11"/>
      <c r="J17" s="11"/>
      <c r="K17" s="11"/>
      <c r="L17" s="11">
        <f t="shared" si="0"/>
        <v>0</v>
      </c>
      <c r="M17" s="12">
        <f t="shared" si="1"/>
        <v>0</v>
      </c>
      <c r="N17" s="13">
        <f t="shared" si="2"/>
        <v>0</v>
      </c>
      <c r="O17" s="13">
        <f t="shared" si="3"/>
        <v>0</v>
      </c>
      <c r="P17" s="11"/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ht="15.75" customHeight="1" x14ac:dyDescent="0.25">
      <c r="A18" s="8"/>
      <c r="B18" s="8"/>
      <c r="C18" s="8"/>
      <c r="D18" s="8"/>
      <c r="E18" s="8"/>
      <c r="F18" s="8"/>
      <c r="G18" s="14"/>
      <c r="H18" s="14"/>
      <c r="I18" s="11"/>
      <c r="J18" s="11"/>
      <c r="K18" s="11"/>
      <c r="L18" s="11">
        <f t="shared" si="0"/>
        <v>0</v>
      </c>
      <c r="M18" s="12">
        <f t="shared" si="1"/>
        <v>0</v>
      </c>
      <c r="N18" s="13">
        <f t="shared" si="2"/>
        <v>0</v>
      </c>
      <c r="O18" s="13">
        <f t="shared" si="3"/>
        <v>0</v>
      </c>
      <c r="P18" s="11"/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15.75" customHeight="1" x14ac:dyDescent="0.25">
      <c r="A19" s="8"/>
      <c r="B19" s="8"/>
      <c r="C19" s="8"/>
      <c r="D19" s="8"/>
      <c r="E19" s="8"/>
      <c r="F19" s="8"/>
      <c r="G19" s="14"/>
      <c r="H19" s="14"/>
      <c r="I19" s="11"/>
      <c r="J19" s="11"/>
      <c r="K19" s="11"/>
      <c r="L19" s="11">
        <f t="shared" si="0"/>
        <v>0</v>
      </c>
      <c r="M19" s="12">
        <f t="shared" si="1"/>
        <v>0</v>
      </c>
      <c r="N19" s="13">
        <f t="shared" si="2"/>
        <v>0</v>
      </c>
      <c r="O19" s="13">
        <f t="shared" si="3"/>
        <v>0</v>
      </c>
      <c r="P19" s="11"/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15.75" customHeight="1" x14ac:dyDescent="0.25">
      <c r="A20" s="8"/>
      <c r="B20" s="8"/>
      <c r="C20" s="8"/>
      <c r="D20" s="8"/>
      <c r="E20" s="8"/>
      <c r="F20" s="8"/>
      <c r="G20" s="14"/>
      <c r="H20" s="14"/>
      <c r="I20" s="11"/>
      <c r="J20" s="11"/>
      <c r="K20" s="11"/>
      <c r="L20" s="11">
        <f t="shared" si="0"/>
        <v>0</v>
      </c>
      <c r="M20" s="12">
        <f t="shared" si="1"/>
        <v>0</v>
      </c>
      <c r="N20" s="13">
        <f t="shared" si="2"/>
        <v>0</v>
      </c>
      <c r="O20" s="13">
        <f t="shared" si="3"/>
        <v>0</v>
      </c>
      <c r="P20" s="11"/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15.75" customHeight="1" x14ac:dyDescent="0.25">
      <c r="A21" s="8"/>
      <c r="B21" s="8"/>
      <c r="C21" s="8"/>
      <c r="D21" s="8"/>
      <c r="E21" s="8"/>
      <c r="F21" s="8"/>
      <c r="G21" s="14"/>
      <c r="H21" s="14"/>
      <c r="I21" s="11"/>
      <c r="J21" s="11"/>
      <c r="K21" s="11"/>
      <c r="L21" s="11">
        <f t="shared" si="0"/>
        <v>0</v>
      </c>
      <c r="M21" s="12">
        <f t="shared" si="1"/>
        <v>0</v>
      </c>
      <c r="N21" s="13">
        <f t="shared" si="2"/>
        <v>0</v>
      </c>
      <c r="O21" s="13">
        <f t="shared" si="3"/>
        <v>0</v>
      </c>
      <c r="P21" s="11"/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15.75" customHeight="1" x14ac:dyDescent="0.25">
      <c r="A22" s="8"/>
      <c r="B22" s="8"/>
      <c r="C22" s="8"/>
      <c r="D22" s="8"/>
      <c r="E22" s="8"/>
      <c r="F22" s="8"/>
      <c r="G22" s="14"/>
      <c r="H22" s="14"/>
      <c r="I22" s="11"/>
      <c r="J22" s="11"/>
      <c r="K22" s="11"/>
      <c r="L22" s="11">
        <f t="shared" si="0"/>
        <v>0</v>
      </c>
      <c r="M22" s="12">
        <f t="shared" si="1"/>
        <v>0</v>
      </c>
      <c r="N22" s="13">
        <f t="shared" si="2"/>
        <v>0</v>
      </c>
      <c r="O22" s="13">
        <f t="shared" si="3"/>
        <v>0</v>
      </c>
      <c r="P22" s="11"/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15.75" customHeight="1" x14ac:dyDescent="0.25">
      <c r="A23" s="8"/>
      <c r="B23" s="8"/>
      <c r="C23" s="8"/>
      <c r="D23" s="8"/>
      <c r="E23" s="8"/>
      <c r="F23" s="8"/>
      <c r="G23" s="14"/>
      <c r="H23" s="14"/>
      <c r="I23" s="11"/>
      <c r="J23" s="11"/>
      <c r="K23" s="11"/>
      <c r="L23" s="11">
        <f t="shared" si="0"/>
        <v>0</v>
      </c>
      <c r="M23" s="12">
        <f t="shared" si="1"/>
        <v>0</v>
      </c>
      <c r="N23" s="13">
        <f t="shared" si="2"/>
        <v>0</v>
      </c>
      <c r="O23" s="13">
        <f t="shared" si="3"/>
        <v>0</v>
      </c>
      <c r="P23" s="11"/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15.75" customHeight="1" x14ac:dyDescent="0.25">
      <c r="A24" s="8"/>
      <c r="B24" s="8"/>
      <c r="C24" s="8"/>
      <c r="D24" s="8"/>
      <c r="E24" s="8"/>
      <c r="F24" s="8"/>
      <c r="G24" s="14"/>
      <c r="H24" s="14"/>
      <c r="I24" s="11"/>
      <c r="J24" s="11"/>
      <c r="K24" s="11"/>
      <c r="L24" s="11">
        <f t="shared" si="0"/>
        <v>0</v>
      </c>
      <c r="M24" s="12">
        <f t="shared" si="1"/>
        <v>0</v>
      </c>
      <c r="N24" s="13">
        <f t="shared" si="2"/>
        <v>0</v>
      </c>
      <c r="O24" s="13">
        <f t="shared" si="3"/>
        <v>0</v>
      </c>
      <c r="P24" s="11"/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15.75" customHeight="1" x14ac:dyDescent="0.25">
      <c r="A25" s="8"/>
      <c r="B25" s="8"/>
      <c r="C25" s="8"/>
      <c r="D25" s="8"/>
      <c r="E25" s="8"/>
      <c r="F25" s="8"/>
      <c r="G25" s="14"/>
      <c r="H25" s="14"/>
      <c r="I25" s="11"/>
      <c r="J25" s="11"/>
      <c r="K25" s="11"/>
      <c r="L25" s="11">
        <f t="shared" si="0"/>
        <v>0</v>
      </c>
      <c r="M25" s="12">
        <f t="shared" si="1"/>
        <v>0</v>
      </c>
      <c r="N25" s="13">
        <f t="shared" si="2"/>
        <v>0</v>
      </c>
      <c r="O25" s="13">
        <f t="shared" si="3"/>
        <v>0</v>
      </c>
      <c r="P25" s="11"/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ht="15.75" customHeight="1" x14ac:dyDescent="0.25">
      <c r="A26" s="8"/>
      <c r="B26" s="8"/>
      <c r="C26" s="8"/>
      <c r="D26" s="8"/>
      <c r="E26" s="8"/>
      <c r="F26" s="8"/>
      <c r="G26" s="14"/>
      <c r="H26" s="14"/>
      <c r="I26" s="11"/>
      <c r="J26" s="11"/>
      <c r="K26" s="11"/>
      <c r="L26" s="11">
        <f t="shared" si="0"/>
        <v>0</v>
      </c>
      <c r="M26" s="12">
        <f t="shared" si="1"/>
        <v>0</v>
      </c>
      <c r="N26" s="13">
        <f t="shared" si="2"/>
        <v>0</v>
      </c>
      <c r="O26" s="13">
        <f t="shared" si="3"/>
        <v>0</v>
      </c>
      <c r="P26" s="11"/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 ht="15.75" customHeight="1" x14ac:dyDescent="0.25">
      <c r="A27" s="8"/>
      <c r="B27" s="8"/>
      <c r="C27" s="8"/>
      <c r="D27" s="8"/>
      <c r="E27" s="8"/>
      <c r="F27" s="8"/>
      <c r="G27" s="14"/>
      <c r="H27" s="14"/>
      <c r="I27" s="11"/>
      <c r="J27" s="11"/>
      <c r="K27" s="11"/>
      <c r="L27" s="11">
        <f t="shared" si="0"/>
        <v>0</v>
      </c>
      <c r="M27" s="12">
        <f t="shared" si="1"/>
        <v>0</v>
      </c>
      <c r="N27" s="13">
        <f t="shared" si="2"/>
        <v>0</v>
      </c>
      <c r="O27" s="13">
        <f t="shared" si="3"/>
        <v>0</v>
      </c>
      <c r="P27" s="11"/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3" ht="15.75" customHeight="1" x14ac:dyDescent="0.25">
      <c r="A28" s="8"/>
      <c r="B28" s="8"/>
      <c r="C28" s="8"/>
      <c r="D28" s="8"/>
      <c r="E28" s="8"/>
      <c r="F28" s="8"/>
      <c r="G28" s="14"/>
      <c r="H28" s="14"/>
      <c r="I28" s="11"/>
      <c r="J28" s="11"/>
      <c r="K28" s="11"/>
      <c r="L28" s="11">
        <f t="shared" si="0"/>
        <v>0</v>
      </c>
      <c r="M28" s="12">
        <f t="shared" si="1"/>
        <v>0</v>
      </c>
      <c r="N28" s="13">
        <f t="shared" si="2"/>
        <v>0</v>
      </c>
      <c r="O28" s="13">
        <f t="shared" si="3"/>
        <v>0</v>
      </c>
      <c r="P28" s="11"/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3" s="15" customFormat="1" ht="15.75" customHeight="1" x14ac:dyDescent="0.25">
      <c r="A29" s="122" t="s">
        <v>26</v>
      </c>
      <c r="B29" s="122"/>
      <c r="C29" s="122"/>
      <c r="D29" s="122"/>
      <c r="E29" s="122"/>
      <c r="F29" s="122"/>
      <c r="G29" s="122"/>
      <c r="H29" s="122"/>
      <c r="I29" s="16">
        <f>SUM(I11:I28)</f>
        <v>100076</v>
      </c>
      <c r="J29" s="16">
        <f>SUM(J11:J28)</f>
        <v>44094.570000000007</v>
      </c>
      <c r="K29" s="16">
        <f>SUM(K11:K28)</f>
        <v>50562</v>
      </c>
      <c r="L29" s="16">
        <f>SUM(L11:L28)</f>
        <v>94656.57</v>
      </c>
      <c r="M29" s="16">
        <f>SUM(M11:M28)</f>
        <v>-5419.4300000000021</v>
      </c>
      <c r="N29" s="17">
        <f t="shared" si="2"/>
        <v>-5.4153143610855636</v>
      </c>
      <c r="O29" s="18">
        <f t="shared" si="3"/>
        <v>100</v>
      </c>
      <c r="P29" s="16">
        <f>SUM(P11:P28)</f>
        <v>0</v>
      </c>
      <c r="Q29" s="19"/>
    </row>
    <row r="30" spans="1:1023" ht="15.7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1"/>
      <c r="P30" s="20"/>
      <c r="Q30" s="20"/>
      <c r="R30"/>
      <c r="S30"/>
      <c r="T30"/>
    </row>
    <row r="31" spans="1:1023" ht="15" customHeight="1" x14ac:dyDescent="0.25">
      <c r="A31" s="123" t="s">
        <v>27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/>
      <c r="S31"/>
      <c r="T31"/>
    </row>
    <row r="32" spans="1:1023" ht="95.25" customHeight="1" x14ac:dyDescent="0.25">
      <c r="A32" s="121" t="s">
        <v>33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/>
      <c r="S32"/>
      <c r="T32"/>
    </row>
    <row r="33" spans="1:20" ht="15" hidden="1" customHeight="1" x14ac:dyDescent="0.25">
      <c r="A33" s="116" t="s">
        <v>28</v>
      </c>
      <c r="B33" s="116"/>
      <c r="C33" s="116"/>
      <c r="D33" s="116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3"/>
      <c r="P33" s="22"/>
      <c r="Q33" s="22"/>
      <c r="R33"/>
      <c r="S33"/>
      <c r="T33"/>
    </row>
    <row r="34" spans="1:20" ht="15" hidden="1" customHeight="1" x14ac:dyDescent="0.25">
      <c r="A34" s="24">
        <v>-1</v>
      </c>
      <c r="B34" s="120" t="s">
        <v>29</v>
      </c>
      <c r="C34" s="120"/>
      <c r="D34" s="1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1"/>
      <c r="P34" s="20"/>
      <c r="Q34" s="20"/>
      <c r="R34"/>
      <c r="S34"/>
      <c r="T34"/>
    </row>
    <row r="35" spans="1:20" ht="15" hidden="1" customHeight="1" x14ac:dyDescent="0.25">
      <c r="A35" s="24">
        <v>-2</v>
      </c>
      <c r="B35" s="120" t="s">
        <v>30</v>
      </c>
      <c r="C35" s="120"/>
      <c r="D35" s="1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1"/>
      <c r="P35" s="20"/>
      <c r="Q35" s="20"/>
      <c r="R35"/>
      <c r="S35"/>
      <c r="T35"/>
    </row>
    <row r="36" spans="1:20" ht="15" hidden="1" customHeight="1" x14ac:dyDescent="0.25">
      <c r="A36" s="24">
        <v>-3</v>
      </c>
      <c r="B36" s="120" t="s">
        <v>31</v>
      </c>
      <c r="C36" s="120"/>
      <c r="D36" s="1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1"/>
      <c r="P36" s="20"/>
      <c r="Q36" s="20"/>
      <c r="R36"/>
      <c r="S36"/>
      <c r="T36"/>
    </row>
    <row r="37" spans="1:20" ht="15" hidden="1" customHeight="1" x14ac:dyDescent="0.25">
      <c r="A37" s="24">
        <v>-4</v>
      </c>
      <c r="B37" s="120" t="s">
        <v>32</v>
      </c>
      <c r="C37" s="120"/>
      <c r="D37" s="1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1"/>
      <c r="P37" s="20"/>
      <c r="Q37" s="20"/>
      <c r="R37"/>
      <c r="S37"/>
      <c r="T37"/>
    </row>
    <row r="38" spans="1:20" ht="15" customHeight="1" x14ac:dyDescent="0.25">
      <c r="R38" s="25"/>
      <c r="S38" s="25"/>
      <c r="T38" s="25"/>
    </row>
    <row r="40" spans="1:20" x14ac:dyDescent="0.25">
      <c r="M40"/>
    </row>
    <row r="41" spans="1:20" x14ac:dyDescent="0.25">
      <c r="M41"/>
    </row>
    <row r="42" spans="1:20" x14ac:dyDescent="0.25">
      <c r="M42"/>
    </row>
    <row r="43" spans="1:20" x14ac:dyDescent="0.25">
      <c r="M43"/>
    </row>
    <row r="44" spans="1:20" x14ac:dyDescent="0.25">
      <c r="M44"/>
    </row>
    <row r="45" spans="1:20" ht="14.85" customHeight="1" x14ac:dyDescent="0.25"/>
  </sheetData>
  <mergeCells count="27">
    <mergeCell ref="A32:Q32"/>
    <mergeCell ref="A29:H29"/>
    <mergeCell ref="A31:Q31"/>
    <mergeCell ref="A33:D33"/>
    <mergeCell ref="B34:D34"/>
    <mergeCell ref="B35:D35"/>
    <mergeCell ref="J9:L9"/>
    <mergeCell ref="M9:M10"/>
    <mergeCell ref="N9:N10"/>
    <mergeCell ref="B36:D36"/>
    <mergeCell ref="B37:D37"/>
    <mergeCell ref="A6:Q6"/>
    <mergeCell ref="A7:I7"/>
    <mergeCell ref="A8:A10"/>
    <mergeCell ref="C8:C10"/>
    <mergeCell ref="E8:F8"/>
    <mergeCell ref="G8:H8"/>
    <mergeCell ref="I8:L8"/>
    <mergeCell ref="M8:N8"/>
    <mergeCell ref="O8:O10"/>
    <mergeCell ref="P8:P10"/>
    <mergeCell ref="Q8:Q10"/>
    <mergeCell ref="D9:D10"/>
    <mergeCell ref="F9:F10"/>
    <mergeCell ref="G9:G10"/>
    <mergeCell ref="H9:H10"/>
    <mergeCell ref="I9:I10"/>
  </mergeCells>
  <pageMargins left="0.51181102362204722" right="0.51181102362204722" top="0.78740157480314965" bottom="0.78740157480314965" header="0.51181102362204722" footer="0.51181102362204722"/>
  <pageSetup paperSize="9" scale="48" firstPageNumber="0" orientation="landscape" horizontalDpi="0" verticalDpi="0" r:id="rId1"/>
  <rowBreaks count="1" manualBreakCount="1">
    <brk id="32" max="16383" man="1"/>
  </rowBreaks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topLeftCell="G1" zoomScale="80" zoomScaleNormal="80" workbookViewId="0">
      <selection activeCell="U13" sqref="U13"/>
    </sheetView>
  </sheetViews>
  <sheetFormatPr defaultColWidth="9.42578125" defaultRowHeight="15" x14ac:dyDescent="0.25"/>
  <cols>
    <col min="1" max="1" width="1.140625" style="71" customWidth="1"/>
    <col min="2" max="2" width="5" style="71" customWidth="1"/>
    <col min="3" max="3" width="0" style="71" hidden="1" customWidth="1"/>
    <col min="4" max="4" width="7.28515625" style="71" customWidth="1"/>
    <col min="5" max="5" width="28.42578125" style="71" customWidth="1"/>
    <col min="6" max="6" width="0" style="71" hidden="1" customWidth="1"/>
    <col min="7" max="7" width="24.28515625" style="71" customWidth="1"/>
    <col min="8" max="8" width="14.42578125" style="71" customWidth="1"/>
    <col min="9" max="9" width="15.42578125" style="71" customWidth="1"/>
    <col min="10" max="13" width="16.140625" style="71" customWidth="1"/>
    <col min="14" max="14" width="14.42578125" style="71" customWidth="1"/>
    <col min="15" max="15" width="9.42578125" style="71"/>
    <col min="16" max="16" width="13.42578125" style="71" customWidth="1"/>
    <col min="17" max="17" width="14.42578125" style="71" customWidth="1"/>
    <col min="18" max="18" width="21.28515625" style="71" customWidth="1"/>
    <col min="19" max="256" width="9.42578125" style="71"/>
    <col min="257" max="257" width="1.140625" style="71" customWidth="1"/>
    <col min="258" max="258" width="5" style="71" customWidth="1"/>
    <col min="259" max="259" width="0" style="71" hidden="1" customWidth="1"/>
    <col min="260" max="260" width="7.28515625" style="71" customWidth="1"/>
    <col min="261" max="261" width="28.42578125" style="71" customWidth="1"/>
    <col min="262" max="262" width="0" style="71" hidden="1" customWidth="1"/>
    <col min="263" max="263" width="24.28515625" style="71" customWidth="1"/>
    <col min="264" max="264" width="14.42578125" style="71" customWidth="1"/>
    <col min="265" max="265" width="15.42578125" style="71" customWidth="1"/>
    <col min="266" max="269" width="16.140625" style="71" customWidth="1"/>
    <col min="270" max="270" width="14.42578125" style="71" customWidth="1"/>
    <col min="271" max="271" width="9.42578125" style="71"/>
    <col min="272" max="272" width="13.42578125" style="71" customWidth="1"/>
    <col min="273" max="273" width="14.42578125" style="71" customWidth="1"/>
    <col min="274" max="274" width="21.28515625" style="71" customWidth="1"/>
    <col min="275" max="512" width="9.42578125" style="71"/>
    <col min="513" max="513" width="1.140625" style="71" customWidth="1"/>
    <col min="514" max="514" width="5" style="71" customWidth="1"/>
    <col min="515" max="515" width="0" style="71" hidden="1" customWidth="1"/>
    <col min="516" max="516" width="7.28515625" style="71" customWidth="1"/>
    <col min="517" max="517" width="28.42578125" style="71" customWidth="1"/>
    <col min="518" max="518" width="0" style="71" hidden="1" customWidth="1"/>
    <col min="519" max="519" width="24.28515625" style="71" customWidth="1"/>
    <col min="520" max="520" width="14.42578125" style="71" customWidth="1"/>
    <col min="521" max="521" width="15.42578125" style="71" customWidth="1"/>
    <col min="522" max="525" width="16.140625" style="71" customWidth="1"/>
    <col min="526" max="526" width="14.42578125" style="71" customWidth="1"/>
    <col min="527" max="527" width="9.42578125" style="71"/>
    <col min="528" max="528" width="13.42578125" style="71" customWidth="1"/>
    <col min="529" max="529" width="14.42578125" style="71" customWidth="1"/>
    <col min="530" max="530" width="21.28515625" style="71" customWidth="1"/>
    <col min="531" max="768" width="9.42578125" style="71"/>
    <col min="769" max="769" width="1.140625" style="71" customWidth="1"/>
    <col min="770" max="770" width="5" style="71" customWidth="1"/>
    <col min="771" max="771" width="0" style="71" hidden="1" customWidth="1"/>
    <col min="772" max="772" width="7.28515625" style="71" customWidth="1"/>
    <col min="773" max="773" width="28.42578125" style="71" customWidth="1"/>
    <col min="774" max="774" width="0" style="71" hidden="1" customWidth="1"/>
    <col min="775" max="775" width="24.28515625" style="71" customWidth="1"/>
    <col min="776" max="776" width="14.42578125" style="71" customWidth="1"/>
    <col min="777" max="777" width="15.42578125" style="71" customWidth="1"/>
    <col min="778" max="781" width="16.140625" style="71" customWidth="1"/>
    <col min="782" max="782" width="14.42578125" style="71" customWidth="1"/>
    <col min="783" max="783" width="9.42578125" style="71"/>
    <col min="784" max="784" width="13.42578125" style="71" customWidth="1"/>
    <col min="785" max="785" width="14.42578125" style="71" customWidth="1"/>
    <col min="786" max="786" width="21.28515625" style="71" customWidth="1"/>
    <col min="787" max="1024" width="9.42578125" style="71"/>
    <col min="1025" max="1025" width="1.140625" style="71" customWidth="1"/>
    <col min="1026" max="1026" width="5" style="71" customWidth="1"/>
    <col min="1027" max="1027" width="0" style="71" hidden="1" customWidth="1"/>
    <col min="1028" max="1028" width="7.28515625" style="71" customWidth="1"/>
    <col min="1029" max="1029" width="28.42578125" style="71" customWidth="1"/>
    <col min="1030" max="1030" width="0" style="71" hidden="1" customWidth="1"/>
    <col min="1031" max="1031" width="24.28515625" style="71" customWidth="1"/>
    <col min="1032" max="1032" width="14.42578125" style="71" customWidth="1"/>
    <col min="1033" max="1033" width="15.42578125" style="71" customWidth="1"/>
    <col min="1034" max="1037" width="16.140625" style="71" customWidth="1"/>
    <col min="1038" max="1038" width="14.42578125" style="71" customWidth="1"/>
    <col min="1039" max="1039" width="9.42578125" style="71"/>
    <col min="1040" max="1040" width="13.42578125" style="71" customWidth="1"/>
    <col min="1041" max="1041" width="14.42578125" style="71" customWidth="1"/>
    <col min="1042" max="1042" width="21.28515625" style="71" customWidth="1"/>
    <col min="1043" max="1280" width="9.42578125" style="71"/>
    <col min="1281" max="1281" width="1.140625" style="71" customWidth="1"/>
    <col min="1282" max="1282" width="5" style="71" customWidth="1"/>
    <col min="1283" max="1283" width="0" style="71" hidden="1" customWidth="1"/>
    <col min="1284" max="1284" width="7.28515625" style="71" customWidth="1"/>
    <col min="1285" max="1285" width="28.42578125" style="71" customWidth="1"/>
    <col min="1286" max="1286" width="0" style="71" hidden="1" customWidth="1"/>
    <col min="1287" max="1287" width="24.28515625" style="71" customWidth="1"/>
    <col min="1288" max="1288" width="14.42578125" style="71" customWidth="1"/>
    <col min="1289" max="1289" width="15.42578125" style="71" customWidth="1"/>
    <col min="1290" max="1293" width="16.140625" style="71" customWidth="1"/>
    <col min="1294" max="1294" width="14.42578125" style="71" customWidth="1"/>
    <col min="1295" max="1295" width="9.42578125" style="71"/>
    <col min="1296" max="1296" width="13.42578125" style="71" customWidth="1"/>
    <col min="1297" max="1297" width="14.42578125" style="71" customWidth="1"/>
    <col min="1298" max="1298" width="21.28515625" style="71" customWidth="1"/>
    <col min="1299" max="1536" width="9.42578125" style="71"/>
    <col min="1537" max="1537" width="1.140625" style="71" customWidth="1"/>
    <col min="1538" max="1538" width="5" style="71" customWidth="1"/>
    <col min="1539" max="1539" width="0" style="71" hidden="1" customWidth="1"/>
    <col min="1540" max="1540" width="7.28515625" style="71" customWidth="1"/>
    <col min="1541" max="1541" width="28.42578125" style="71" customWidth="1"/>
    <col min="1542" max="1542" width="0" style="71" hidden="1" customWidth="1"/>
    <col min="1543" max="1543" width="24.28515625" style="71" customWidth="1"/>
    <col min="1544" max="1544" width="14.42578125" style="71" customWidth="1"/>
    <col min="1545" max="1545" width="15.42578125" style="71" customWidth="1"/>
    <col min="1546" max="1549" width="16.140625" style="71" customWidth="1"/>
    <col min="1550" max="1550" width="14.42578125" style="71" customWidth="1"/>
    <col min="1551" max="1551" width="9.42578125" style="71"/>
    <col min="1552" max="1552" width="13.42578125" style="71" customWidth="1"/>
    <col min="1553" max="1553" width="14.42578125" style="71" customWidth="1"/>
    <col min="1554" max="1554" width="21.28515625" style="71" customWidth="1"/>
    <col min="1555" max="1792" width="9.42578125" style="71"/>
    <col min="1793" max="1793" width="1.140625" style="71" customWidth="1"/>
    <col min="1794" max="1794" width="5" style="71" customWidth="1"/>
    <col min="1795" max="1795" width="0" style="71" hidden="1" customWidth="1"/>
    <col min="1796" max="1796" width="7.28515625" style="71" customWidth="1"/>
    <col min="1797" max="1797" width="28.42578125" style="71" customWidth="1"/>
    <col min="1798" max="1798" width="0" style="71" hidden="1" customWidth="1"/>
    <col min="1799" max="1799" width="24.28515625" style="71" customWidth="1"/>
    <col min="1800" max="1800" width="14.42578125" style="71" customWidth="1"/>
    <col min="1801" max="1801" width="15.42578125" style="71" customWidth="1"/>
    <col min="1802" max="1805" width="16.140625" style="71" customWidth="1"/>
    <col min="1806" max="1806" width="14.42578125" style="71" customWidth="1"/>
    <col min="1807" max="1807" width="9.42578125" style="71"/>
    <col min="1808" max="1808" width="13.42578125" style="71" customWidth="1"/>
    <col min="1809" max="1809" width="14.42578125" style="71" customWidth="1"/>
    <col min="1810" max="1810" width="21.28515625" style="71" customWidth="1"/>
    <col min="1811" max="2048" width="9.42578125" style="71"/>
    <col min="2049" max="2049" width="1.140625" style="71" customWidth="1"/>
    <col min="2050" max="2050" width="5" style="71" customWidth="1"/>
    <col min="2051" max="2051" width="0" style="71" hidden="1" customWidth="1"/>
    <col min="2052" max="2052" width="7.28515625" style="71" customWidth="1"/>
    <col min="2053" max="2053" width="28.42578125" style="71" customWidth="1"/>
    <col min="2054" max="2054" width="0" style="71" hidden="1" customWidth="1"/>
    <col min="2055" max="2055" width="24.28515625" style="71" customWidth="1"/>
    <col min="2056" max="2056" width="14.42578125" style="71" customWidth="1"/>
    <col min="2057" max="2057" width="15.42578125" style="71" customWidth="1"/>
    <col min="2058" max="2061" width="16.140625" style="71" customWidth="1"/>
    <col min="2062" max="2062" width="14.42578125" style="71" customWidth="1"/>
    <col min="2063" max="2063" width="9.42578125" style="71"/>
    <col min="2064" max="2064" width="13.42578125" style="71" customWidth="1"/>
    <col min="2065" max="2065" width="14.42578125" style="71" customWidth="1"/>
    <col min="2066" max="2066" width="21.28515625" style="71" customWidth="1"/>
    <col min="2067" max="2304" width="9.42578125" style="71"/>
    <col min="2305" max="2305" width="1.140625" style="71" customWidth="1"/>
    <col min="2306" max="2306" width="5" style="71" customWidth="1"/>
    <col min="2307" max="2307" width="0" style="71" hidden="1" customWidth="1"/>
    <col min="2308" max="2308" width="7.28515625" style="71" customWidth="1"/>
    <col min="2309" max="2309" width="28.42578125" style="71" customWidth="1"/>
    <col min="2310" max="2310" width="0" style="71" hidden="1" customWidth="1"/>
    <col min="2311" max="2311" width="24.28515625" style="71" customWidth="1"/>
    <col min="2312" max="2312" width="14.42578125" style="71" customWidth="1"/>
    <col min="2313" max="2313" width="15.42578125" style="71" customWidth="1"/>
    <col min="2314" max="2317" width="16.140625" style="71" customWidth="1"/>
    <col min="2318" max="2318" width="14.42578125" style="71" customWidth="1"/>
    <col min="2319" max="2319" width="9.42578125" style="71"/>
    <col min="2320" max="2320" width="13.42578125" style="71" customWidth="1"/>
    <col min="2321" max="2321" width="14.42578125" style="71" customWidth="1"/>
    <col min="2322" max="2322" width="21.28515625" style="71" customWidth="1"/>
    <col min="2323" max="2560" width="9.42578125" style="71"/>
    <col min="2561" max="2561" width="1.140625" style="71" customWidth="1"/>
    <col min="2562" max="2562" width="5" style="71" customWidth="1"/>
    <col min="2563" max="2563" width="0" style="71" hidden="1" customWidth="1"/>
    <col min="2564" max="2564" width="7.28515625" style="71" customWidth="1"/>
    <col min="2565" max="2565" width="28.42578125" style="71" customWidth="1"/>
    <col min="2566" max="2566" width="0" style="71" hidden="1" customWidth="1"/>
    <col min="2567" max="2567" width="24.28515625" style="71" customWidth="1"/>
    <col min="2568" max="2568" width="14.42578125" style="71" customWidth="1"/>
    <col min="2569" max="2569" width="15.42578125" style="71" customWidth="1"/>
    <col min="2570" max="2573" width="16.140625" style="71" customWidth="1"/>
    <col min="2574" max="2574" width="14.42578125" style="71" customWidth="1"/>
    <col min="2575" max="2575" width="9.42578125" style="71"/>
    <col min="2576" max="2576" width="13.42578125" style="71" customWidth="1"/>
    <col min="2577" max="2577" width="14.42578125" style="71" customWidth="1"/>
    <col min="2578" max="2578" width="21.28515625" style="71" customWidth="1"/>
    <col min="2579" max="2816" width="9.42578125" style="71"/>
    <col min="2817" max="2817" width="1.140625" style="71" customWidth="1"/>
    <col min="2818" max="2818" width="5" style="71" customWidth="1"/>
    <col min="2819" max="2819" width="0" style="71" hidden="1" customWidth="1"/>
    <col min="2820" max="2820" width="7.28515625" style="71" customWidth="1"/>
    <col min="2821" max="2821" width="28.42578125" style="71" customWidth="1"/>
    <col min="2822" max="2822" width="0" style="71" hidden="1" customWidth="1"/>
    <col min="2823" max="2823" width="24.28515625" style="71" customWidth="1"/>
    <col min="2824" max="2824" width="14.42578125" style="71" customWidth="1"/>
    <col min="2825" max="2825" width="15.42578125" style="71" customWidth="1"/>
    <col min="2826" max="2829" width="16.140625" style="71" customWidth="1"/>
    <col min="2830" max="2830" width="14.42578125" style="71" customWidth="1"/>
    <col min="2831" max="2831" width="9.42578125" style="71"/>
    <col min="2832" max="2832" width="13.42578125" style="71" customWidth="1"/>
    <col min="2833" max="2833" width="14.42578125" style="71" customWidth="1"/>
    <col min="2834" max="2834" width="21.28515625" style="71" customWidth="1"/>
    <col min="2835" max="3072" width="9.42578125" style="71"/>
    <col min="3073" max="3073" width="1.140625" style="71" customWidth="1"/>
    <col min="3074" max="3074" width="5" style="71" customWidth="1"/>
    <col min="3075" max="3075" width="0" style="71" hidden="1" customWidth="1"/>
    <col min="3076" max="3076" width="7.28515625" style="71" customWidth="1"/>
    <col min="3077" max="3077" width="28.42578125" style="71" customWidth="1"/>
    <col min="3078" max="3078" width="0" style="71" hidden="1" customWidth="1"/>
    <col min="3079" max="3079" width="24.28515625" style="71" customWidth="1"/>
    <col min="3080" max="3080" width="14.42578125" style="71" customWidth="1"/>
    <col min="3081" max="3081" width="15.42578125" style="71" customWidth="1"/>
    <col min="3082" max="3085" width="16.140625" style="71" customWidth="1"/>
    <col min="3086" max="3086" width="14.42578125" style="71" customWidth="1"/>
    <col min="3087" max="3087" width="9.42578125" style="71"/>
    <col min="3088" max="3088" width="13.42578125" style="71" customWidth="1"/>
    <col min="3089" max="3089" width="14.42578125" style="71" customWidth="1"/>
    <col min="3090" max="3090" width="21.28515625" style="71" customWidth="1"/>
    <col min="3091" max="3328" width="9.42578125" style="71"/>
    <col min="3329" max="3329" width="1.140625" style="71" customWidth="1"/>
    <col min="3330" max="3330" width="5" style="71" customWidth="1"/>
    <col min="3331" max="3331" width="0" style="71" hidden="1" customWidth="1"/>
    <col min="3332" max="3332" width="7.28515625" style="71" customWidth="1"/>
    <col min="3333" max="3333" width="28.42578125" style="71" customWidth="1"/>
    <col min="3334" max="3334" width="0" style="71" hidden="1" customWidth="1"/>
    <col min="3335" max="3335" width="24.28515625" style="71" customWidth="1"/>
    <col min="3336" max="3336" width="14.42578125" style="71" customWidth="1"/>
    <col min="3337" max="3337" width="15.42578125" style="71" customWidth="1"/>
    <col min="3338" max="3341" width="16.140625" style="71" customWidth="1"/>
    <col min="3342" max="3342" width="14.42578125" style="71" customWidth="1"/>
    <col min="3343" max="3343" width="9.42578125" style="71"/>
    <col min="3344" max="3344" width="13.42578125" style="71" customWidth="1"/>
    <col min="3345" max="3345" width="14.42578125" style="71" customWidth="1"/>
    <col min="3346" max="3346" width="21.28515625" style="71" customWidth="1"/>
    <col min="3347" max="3584" width="9.42578125" style="71"/>
    <col min="3585" max="3585" width="1.140625" style="71" customWidth="1"/>
    <col min="3586" max="3586" width="5" style="71" customWidth="1"/>
    <col min="3587" max="3587" width="0" style="71" hidden="1" customWidth="1"/>
    <col min="3588" max="3588" width="7.28515625" style="71" customWidth="1"/>
    <col min="3589" max="3589" width="28.42578125" style="71" customWidth="1"/>
    <col min="3590" max="3590" width="0" style="71" hidden="1" customWidth="1"/>
    <col min="3591" max="3591" width="24.28515625" style="71" customWidth="1"/>
    <col min="3592" max="3592" width="14.42578125" style="71" customWidth="1"/>
    <col min="3593" max="3593" width="15.42578125" style="71" customWidth="1"/>
    <col min="3594" max="3597" width="16.140625" style="71" customWidth="1"/>
    <col min="3598" max="3598" width="14.42578125" style="71" customWidth="1"/>
    <col min="3599" max="3599" width="9.42578125" style="71"/>
    <col min="3600" max="3600" width="13.42578125" style="71" customWidth="1"/>
    <col min="3601" max="3601" width="14.42578125" style="71" customWidth="1"/>
    <col min="3602" max="3602" width="21.28515625" style="71" customWidth="1"/>
    <col min="3603" max="3840" width="9.42578125" style="71"/>
    <col min="3841" max="3841" width="1.140625" style="71" customWidth="1"/>
    <col min="3842" max="3842" width="5" style="71" customWidth="1"/>
    <col min="3843" max="3843" width="0" style="71" hidden="1" customWidth="1"/>
    <col min="3844" max="3844" width="7.28515625" style="71" customWidth="1"/>
    <col min="3845" max="3845" width="28.42578125" style="71" customWidth="1"/>
    <col min="3846" max="3846" width="0" style="71" hidden="1" customWidth="1"/>
    <col min="3847" max="3847" width="24.28515625" style="71" customWidth="1"/>
    <col min="3848" max="3848" width="14.42578125" style="71" customWidth="1"/>
    <col min="3849" max="3849" width="15.42578125" style="71" customWidth="1"/>
    <col min="3850" max="3853" width="16.140625" style="71" customWidth="1"/>
    <col min="3854" max="3854" width="14.42578125" style="71" customWidth="1"/>
    <col min="3855" max="3855" width="9.42578125" style="71"/>
    <col min="3856" max="3856" width="13.42578125" style="71" customWidth="1"/>
    <col min="3857" max="3857" width="14.42578125" style="71" customWidth="1"/>
    <col min="3858" max="3858" width="21.28515625" style="71" customWidth="1"/>
    <col min="3859" max="4096" width="9.42578125" style="71"/>
    <col min="4097" max="4097" width="1.140625" style="71" customWidth="1"/>
    <col min="4098" max="4098" width="5" style="71" customWidth="1"/>
    <col min="4099" max="4099" width="0" style="71" hidden="1" customWidth="1"/>
    <col min="4100" max="4100" width="7.28515625" style="71" customWidth="1"/>
    <col min="4101" max="4101" width="28.42578125" style="71" customWidth="1"/>
    <col min="4102" max="4102" width="0" style="71" hidden="1" customWidth="1"/>
    <col min="4103" max="4103" width="24.28515625" style="71" customWidth="1"/>
    <col min="4104" max="4104" width="14.42578125" style="71" customWidth="1"/>
    <col min="4105" max="4105" width="15.42578125" style="71" customWidth="1"/>
    <col min="4106" max="4109" width="16.140625" style="71" customWidth="1"/>
    <col min="4110" max="4110" width="14.42578125" style="71" customWidth="1"/>
    <col min="4111" max="4111" width="9.42578125" style="71"/>
    <col min="4112" max="4112" width="13.42578125" style="71" customWidth="1"/>
    <col min="4113" max="4113" width="14.42578125" style="71" customWidth="1"/>
    <col min="4114" max="4114" width="21.28515625" style="71" customWidth="1"/>
    <col min="4115" max="4352" width="9.42578125" style="71"/>
    <col min="4353" max="4353" width="1.140625" style="71" customWidth="1"/>
    <col min="4354" max="4354" width="5" style="71" customWidth="1"/>
    <col min="4355" max="4355" width="0" style="71" hidden="1" customWidth="1"/>
    <col min="4356" max="4356" width="7.28515625" style="71" customWidth="1"/>
    <col min="4357" max="4357" width="28.42578125" style="71" customWidth="1"/>
    <col min="4358" max="4358" width="0" style="71" hidden="1" customWidth="1"/>
    <col min="4359" max="4359" width="24.28515625" style="71" customWidth="1"/>
    <col min="4360" max="4360" width="14.42578125" style="71" customWidth="1"/>
    <col min="4361" max="4361" width="15.42578125" style="71" customWidth="1"/>
    <col min="4362" max="4365" width="16.140625" style="71" customWidth="1"/>
    <col min="4366" max="4366" width="14.42578125" style="71" customWidth="1"/>
    <col min="4367" max="4367" width="9.42578125" style="71"/>
    <col min="4368" max="4368" width="13.42578125" style="71" customWidth="1"/>
    <col min="4369" max="4369" width="14.42578125" style="71" customWidth="1"/>
    <col min="4370" max="4370" width="21.28515625" style="71" customWidth="1"/>
    <col min="4371" max="4608" width="9.42578125" style="71"/>
    <col min="4609" max="4609" width="1.140625" style="71" customWidth="1"/>
    <col min="4610" max="4610" width="5" style="71" customWidth="1"/>
    <col min="4611" max="4611" width="0" style="71" hidden="1" customWidth="1"/>
    <col min="4612" max="4612" width="7.28515625" style="71" customWidth="1"/>
    <col min="4613" max="4613" width="28.42578125" style="71" customWidth="1"/>
    <col min="4614" max="4614" width="0" style="71" hidden="1" customWidth="1"/>
    <col min="4615" max="4615" width="24.28515625" style="71" customWidth="1"/>
    <col min="4616" max="4616" width="14.42578125" style="71" customWidth="1"/>
    <col min="4617" max="4617" width="15.42578125" style="71" customWidth="1"/>
    <col min="4618" max="4621" width="16.140625" style="71" customWidth="1"/>
    <col min="4622" max="4622" width="14.42578125" style="71" customWidth="1"/>
    <col min="4623" max="4623" width="9.42578125" style="71"/>
    <col min="4624" max="4624" width="13.42578125" style="71" customWidth="1"/>
    <col min="4625" max="4625" width="14.42578125" style="71" customWidth="1"/>
    <col min="4626" max="4626" width="21.28515625" style="71" customWidth="1"/>
    <col min="4627" max="4864" width="9.42578125" style="71"/>
    <col min="4865" max="4865" width="1.140625" style="71" customWidth="1"/>
    <col min="4866" max="4866" width="5" style="71" customWidth="1"/>
    <col min="4867" max="4867" width="0" style="71" hidden="1" customWidth="1"/>
    <col min="4868" max="4868" width="7.28515625" style="71" customWidth="1"/>
    <col min="4869" max="4869" width="28.42578125" style="71" customWidth="1"/>
    <col min="4870" max="4870" width="0" style="71" hidden="1" customWidth="1"/>
    <col min="4871" max="4871" width="24.28515625" style="71" customWidth="1"/>
    <col min="4872" max="4872" width="14.42578125" style="71" customWidth="1"/>
    <col min="4873" max="4873" width="15.42578125" style="71" customWidth="1"/>
    <col min="4874" max="4877" width="16.140625" style="71" customWidth="1"/>
    <col min="4878" max="4878" width="14.42578125" style="71" customWidth="1"/>
    <col min="4879" max="4879" width="9.42578125" style="71"/>
    <col min="4880" max="4880" width="13.42578125" style="71" customWidth="1"/>
    <col min="4881" max="4881" width="14.42578125" style="71" customWidth="1"/>
    <col min="4882" max="4882" width="21.28515625" style="71" customWidth="1"/>
    <col min="4883" max="5120" width="9.42578125" style="71"/>
    <col min="5121" max="5121" width="1.140625" style="71" customWidth="1"/>
    <col min="5122" max="5122" width="5" style="71" customWidth="1"/>
    <col min="5123" max="5123" width="0" style="71" hidden="1" customWidth="1"/>
    <col min="5124" max="5124" width="7.28515625" style="71" customWidth="1"/>
    <col min="5125" max="5125" width="28.42578125" style="71" customWidth="1"/>
    <col min="5126" max="5126" width="0" style="71" hidden="1" customWidth="1"/>
    <col min="5127" max="5127" width="24.28515625" style="71" customWidth="1"/>
    <col min="5128" max="5128" width="14.42578125" style="71" customWidth="1"/>
    <col min="5129" max="5129" width="15.42578125" style="71" customWidth="1"/>
    <col min="5130" max="5133" width="16.140625" style="71" customWidth="1"/>
    <col min="5134" max="5134" width="14.42578125" style="71" customWidth="1"/>
    <col min="5135" max="5135" width="9.42578125" style="71"/>
    <col min="5136" max="5136" width="13.42578125" style="71" customWidth="1"/>
    <col min="5137" max="5137" width="14.42578125" style="71" customWidth="1"/>
    <col min="5138" max="5138" width="21.28515625" style="71" customWidth="1"/>
    <col min="5139" max="5376" width="9.42578125" style="71"/>
    <col min="5377" max="5377" width="1.140625" style="71" customWidth="1"/>
    <col min="5378" max="5378" width="5" style="71" customWidth="1"/>
    <col min="5379" max="5379" width="0" style="71" hidden="1" customWidth="1"/>
    <col min="5380" max="5380" width="7.28515625" style="71" customWidth="1"/>
    <col min="5381" max="5381" width="28.42578125" style="71" customWidth="1"/>
    <col min="5382" max="5382" width="0" style="71" hidden="1" customWidth="1"/>
    <col min="5383" max="5383" width="24.28515625" style="71" customWidth="1"/>
    <col min="5384" max="5384" width="14.42578125" style="71" customWidth="1"/>
    <col min="5385" max="5385" width="15.42578125" style="71" customWidth="1"/>
    <col min="5386" max="5389" width="16.140625" style="71" customWidth="1"/>
    <col min="5390" max="5390" width="14.42578125" style="71" customWidth="1"/>
    <col min="5391" max="5391" width="9.42578125" style="71"/>
    <col min="5392" max="5392" width="13.42578125" style="71" customWidth="1"/>
    <col min="5393" max="5393" width="14.42578125" style="71" customWidth="1"/>
    <col min="5394" max="5394" width="21.28515625" style="71" customWidth="1"/>
    <col min="5395" max="5632" width="9.42578125" style="71"/>
    <col min="5633" max="5633" width="1.140625" style="71" customWidth="1"/>
    <col min="5634" max="5634" width="5" style="71" customWidth="1"/>
    <col min="5635" max="5635" width="0" style="71" hidden="1" customWidth="1"/>
    <col min="5636" max="5636" width="7.28515625" style="71" customWidth="1"/>
    <col min="5637" max="5637" width="28.42578125" style="71" customWidth="1"/>
    <col min="5638" max="5638" width="0" style="71" hidden="1" customWidth="1"/>
    <col min="5639" max="5639" width="24.28515625" style="71" customWidth="1"/>
    <col min="5640" max="5640" width="14.42578125" style="71" customWidth="1"/>
    <col min="5641" max="5641" width="15.42578125" style="71" customWidth="1"/>
    <col min="5642" max="5645" width="16.140625" style="71" customWidth="1"/>
    <col min="5646" max="5646" width="14.42578125" style="71" customWidth="1"/>
    <col min="5647" max="5647" width="9.42578125" style="71"/>
    <col min="5648" max="5648" width="13.42578125" style="71" customWidth="1"/>
    <col min="5649" max="5649" width="14.42578125" style="71" customWidth="1"/>
    <col min="5650" max="5650" width="21.28515625" style="71" customWidth="1"/>
    <col min="5651" max="5888" width="9.42578125" style="71"/>
    <col min="5889" max="5889" width="1.140625" style="71" customWidth="1"/>
    <col min="5890" max="5890" width="5" style="71" customWidth="1"/>
    <col min="5891" max="5891" width="0" style="71" hidden="1" customWidth="1"/>
    <col min="5892" max="5892" width="7.28515625" style="71" customWidth="1"/>
    <col min="5893" max="5893" width="28.42578125" style="71" customWidth="1"/>
    <col min="5894" max="5894" width="0" style="71" hidden="1" customWidth="1"/>
    <col min="5895" max="5895" width="24.28515625" style="71" customWidth="1"/>
    <col min="5896" max="5896" width="14.42578125" style="71" customWidth="1"/>
    <col min="5897" max="5897" width="15.42578125" style="71" customWidth="1"/>
    <col min="5898" max="5901" width="16.140625" style="71" customWidth="1"/>
    <col min="5902" max="5902" width="14.42578125" style="71" customWidth="1"/>
    <col min="5903" max="5903" width="9.42578125" style="71"/>
    <col min="5904" max="5904" width="13.42578125" style="71" customWidth="1"/>
    <col min="5905" max="5905" width="14.42578125" style="71" customWidth="1"/>
    <col min="5906" max="5906" width="21.28515625" style="71" customWidth="1"/>
    <col min="5907" max="6144" width="9.42578125" style="71"/>
    <col min="6145" max="6145" width="1.140625" style="71" customWidth="1"/>
    <col min="6146" max="6146" width="5" style="71" customWidth="1"/>
    <col min="6147" max="6147" width="0" style="71" hidden="1" customWidth="1"/>
    <col min="6148" max="6148" width="7.28515625" style="71" customWidth="1"/>
    <col min="6149" max="6149" width="28.42578125" style="71" customWidth="1"/>
    <col min="6150" max="6150" width="0" style="71" hidden="1" customWidth="1"/>
    <col min="6151" max="6151" width="24.28515625" style="71" customWidth="1"/>
    <col min="6152" max="6152" width="14.42578125" style="71" customWidth="1"/>
    <col min="6153" max="6153" width="15.42578125" style="71" customWidth="1"/>
    <col min="6154" max="6157" width="16.140625" style="71" customWidth="1"/>
    <col min="6158" max="6158" width="14.42578125" style="71" customWidth="1"/>
    <col min="6159" max="6159" width="9.42578125" style="71"/>
    <col min="6160" max="6160" width="13.42578125" style="71" customWidth="1"/>
    <col min="6161" max="6161" width="14.42578125" style="71" customWidth="1"/>
    <col min="6162" max="6162" width="21.28515625" style="71" customWidth="1"/>
    <col min="6163" max="6400" width="9.42578125" style="71"/>
    <col min="6401" max="6401" width="1.140625" style="71" customWidth="1"/>
    <col min="6402" max="6402" width="5" style="71" customWidth="1"/>
    <col min="6403" max="6403" width="0" style="71" hidden="1" customWidth="1"/>
    <col min="6404" max="6404" width="7.28515625" style="71" customWidth="1"/>
    <col min="6405" max="6405" width="28.42578125" style="71" customWidth="1"/>
    <col min="6406" max="6406" width="0" style="71" hidden="1" customWidth="1"/>
    <col min="6407" max="6407" width="24.28515625" style="71" customWidth="1"/>
    <col min="6408" max="6408" width="14.42578125" style="71" customWidth="1"/>
    <col min="6409" max="6409" width="15.42578125" style="71" customWidth="1"/>
    <col min="6410" max="6413" width="16.140625" style="71" customWidth="1"/>
    <col min="6414" max="6414" width="14.42578125" style="71" customWidth="1"/>
    <col min="6415" max="6415" width="9.42578125" style="71"/>
    <col min="6416" max="6416" width="13.42578125" style="71" customWidth="1"/>
    <col min="6417" max="6417" width="14.42578125" style="71" customWidth="1"/>
    <col min="6418" max="6418" width="21.28515625" style="71" customWidth="1"/>
    <col min="6419" max="6656" width="9.42578125" style="71"/>
    <col min="6657" max="6657" width="1.140625" style="71" customWidth="1"/>
    <col min="6658" max="6658" width="5" style="71" customWidth="1"/>
    <col min="6659" max="6659" width="0" style="71" hidden="1" customWidth="1"/>
    <col min="6660" max="6660" width="7.28515625" style="71" customWidth="1"/>
    <col min="6661" max="6661" width="28.42578125" style="71" customWidth="1"/>
    <col min="6662" max="6662" width="0" style="71" hidden="1" customWidth="1"/>
    <col min="6663" max="6663" width="24.28515625" style="71" customWidth="1"/>
    <col min="6664" max="6664" width="14.42578125" style="71" customWidth="1"/>
    <col min="6665" max="6665" width="15.42578125" style="71" customWidth="1"/>
    <col min="6666" max="6669" width="16.140625" style="71" customWidth="1"/>
    <col min="6670" max="6670" width="14.42578125" style="71" customWidth="1"/>
    <col min="6671" max="6671" width="9.42578125" style="71"/>
    <col min="6672" max="6672" width="13.42578125" style="71" customWidth="1"/>
    <col min="6673" max="6673" width="14.42578125" style="71" customWidth="1"/>
    <col min="6674" max="6674" width="21.28515625" style="71" customWidth="1"/>
    <col min="6675" max="6912" width="9.42578125" style="71"/>
    <col min="6913" max="6913" width="1.140625" style="71" customWidth="1"/>
    <col min="6914" max="6914" width="5" style="71" customWidth="1"/>
    <col min="6915" max="6915" width="0" style="71" hidden="1" customWidth="1"/>
    <col min="6916" max="6916" width="7.28515625" style="71" customWidth="1"/>
    <col min="6917" max="6917" width="28.42578125" style="71" customWidth="1"/>
    <col min="6918" max="6918" width="0" style="71" hidden="1" customWidth="1"/>
    <col min="6919" max="6919" width="24.28515625" style="71" customWidth="1"/>
    <col min="6920" max="6920" width="14.42578125" style="71" customWidth="1"/>
    <col min="6921" max="6921" width="15.42578125" style="71" customWidth="1"/>
    <col min="6922" max="6925" width="16.140625" style="71" customWidth="1"/>
    <col min="6926" max="6926" width="14.42578125" style="71" customWidth="1"/>
    <col min="6927" max="6927" width="9.42578125" style="71"/>
    <col min="6928" max="6928" width="13.42578125" style="71" customWidth="1"/>
    <col min="6929" max="6929" width="14.42578125" style="71" customWidth="1"/>
    <col min="6930" max="6930" width="21.28515625" style="71" customWidth="1"/>
    <col min="6931" max="7168" width="9.42578125" style="71"/>
    <col min="7169" max="7169" width="1.140625" style="71" customWidth="1"/>
    <col min="7170" max="7170" width="5" style="71" customWidth="1"/>
    <col min="7171" max="7171" width="0" style="71" hidden="1" customWidth="1"/>
    <col min="7172" max="7172" width="7.28515625" style="71" customWidth="1"/>
    <col min="7173" max="7173" width="28.42578125" style="71" customWidth="1"/>
    <col min="7174" max="7174" width="0" style="71" hidden="1" customWidth="1"/>
    <col min="7175" max="7175" width="24.28515625" style="71" customWidth="1"/>
    <col min="7176" max="7176" width="14.42578125" style="71" customWidth="1"/>
    <col min="7177" max="7177" width="15.42578125" style="71" customWidth="1"/>
    <col min="7178" max="7181" width="16.140625" style="71" customWidth="1"/>
    <col min="7182" max="7182" width="14.42578125" style="71" customWidth="1"/>
    <col min="7183" max="7183" width="9.42578125" style="71"/>
    <col min="7184" max="7184" width="13.42578125" style="71" customWidth="1"/>
    <col min="7185" max="7185" width="14.42578125" style="71" customWidth="1"/>
    <col min="7186" max="7186" width="21.28515625" style="71" customWidth="1"/>
    <col min="7187" max="7424" width="9.42578125" style="71"/>
    <col min="7425" max="7425" width="1.140625" style="71" customWidth="1"/>
    <col min="7426" max="7426" width="5" style="71" customWidth="1"/>
    <col min="7427" max="7427" width="0" style="71" hidden="1" customWidth="1"/>
    <col min="7428" max="7428" width="7.28515625" style="71" customWidth="1"/>
    <col min="7429" max="7429" width="28.42578125" style="71" customWidth="1"/>
    <col min="7430" max="7430" width="0" style="71" hidden="1" customWidth="1"/>
    <col min="7431" max="7431" width="24.28515625" style="71" customWidth="1"/>
    <col min="7432" max="7432" width="14.42578125" style="71" customWidth="1"/>
    <col min="7433" max="7433" width="15.42578125" style="71" customWidth="1"/>
    <col min="7434" max="7437" width="16.140625" style="71" customWidth="1"/>
    <col min="7438" max="7438" width="14.42578125" style="71" customWidth="1"/>
    <col min="7439" max="7439" width="9.42578125" style="71"/>
    <col min="7440" max="7440" width="13.42578125" style="71" customWidth="1"/>
    <col min="7441" max="7441" width="14.42578125" style="71" customWidth="1"/>
    <col min="7442" max="7442" width="21.28515625" style="71" customWidth="1"/>
    <col min="7443" max="7680" width="9.42578125" style="71"/>
    <col min="7681" max="7681" width="1.140625" style="71" customWidth="1"/>
    <col min="7682" max="7682" width="5" style="71" customWidth="1"/>
    <col min="7683" max="7683" width="0" style="71" hidden="1" customWidth="1"/>
    <col min="7684" max="7684" width="7.28515625" style="71" customWidth="1"/>
    <col min="7685" max="7685" width="28.42578125" style="71" customWidth="1"/>
    <col min="7686" max="7686" width="0" style="71" hidden="1" customWidth="1"/>
    <col min="7687" max="7687" width="24.28515625" style="71" customWidth="1"/>
    <col min="7688" max="7688" width="14.42578125" style="71" customWidth="1"/>
    <col min="7689" max="7689" width="15.42578125" style="71" customWidth="1"/>
    <col min="7690" max="7693" width="16.140625" style="71" customWidth="1"/>
    <col min="7694" max="7694" width="14.42578125" style="71" customWidth="1"/>
    <col min="7695" max="7695" width="9.42578125" style="71"/>
    <col min="7696" max="7696" width="13.42578125" style="71" customWidth="1"/>
    <col min="7697" max="7697" width="14.42578125" style="71" customWidth="1"/>
    <col min="7698" max="7698" width="21.28515625" style="71" customWidth="1"/>
    <col min="7699" max="7936" width="9.42578125" style="71"/>
    <col min="7937" max="7937" width="1.140625" style="71" customWidth="1"/>
    <col min="7938" max="7938" width="5" style="71" customWidth="1"/>
    <col min="7939" max="7939" width="0" style="71" hidden="1" customWidth="1"/>
    <col min="7940" max="7940" width="7.28515625" style="71" customWidth="1"/>
    <col min="7941" max="7941" width="28.42578125" style="71" customWidth="1"/>
    <col min="7942" max="7942" width="0" style="71" hidden="1" customWidth="1"/>
    <col min="7943" max="7943" width="24.28515625" style="71" customWidth="1"/>
    <col min="7944" max="7944" width="14.42578125" style="71" customWidth="1"/>
    <col min="7945" max="7945" width="15.42578125" style="71" customWidth="1"/>
    <col min="7946" max="7949" width="16.140625" style="71" customWidth="1"/>
    <col min="7950" max="7950" width="14.42578125" style="71" customWidth="1"/>
    <col min="7951" max="7951" width="9.42578125" style="71"/>
    <col min="7952" max="7952" width="13.42578125" style="71" customWidth="1"/>
    <col min="7953" max="7953" width="14.42578125" style="71" customWidth="1"/>
    <col min="7954" max="7954" width="21.28515625" style="71" customWidth="1"/>
    <col min="7955" max="8192" width="9.42578125" style="71"/>
    <col min="8193" max="8193" width="1.140625" style="71" customWidth="1"/>
    <col min="8194" max="8194" width="5" style="71" customWidth="1"/>
    <col min="8195" max="8195" width="0" style="71" hidden="1" customWidth="1"/>
    <col min="8196" max="8196" width="7.28515625" style="71" customWidth="1"/>
    <col min="8197" max="8197" width="28.42578125" style="71" customWidth="1"/>
    <col min="8198" max="8198" width="0" style="71" hidden="1" customWidth="1"/>
    <col min="8199" max="8199" width="24.28515625" style="71" customWidth="1"/>
    <col min="8200" max="8200" width="14.42578125" style="71" customWidth="1"/>
    <col min="8201" max="8201" width="15.42578125" style="71" customWidth="1"/>
    <col min="8202" max="8205" width="16.140625" style="71" customWidth="1"/>
    <col min="8206" max="8206" width="14.42578125" style="71" customWidth="1"/>
    <col min="8207" max="8207" width="9.42578125" style="71"/>
    <col min="8208" max="8208" width="13.42578125" style="71" customWidth="1"/>
    <col min="8209" max="8209" width="14.42578125" style="71" customWidth="1"/>
    <col min="8210" max="8210" width="21.28515625" style="71" customWidth="1"/>
    <col min="8211" max="8448" width="9.42578125" style="71"/>
    <col min="8449" max="8449" width="1.140625" style="71" customWidth="1"/>
    <col min="8450" max="8450" width="5" style="71" customWidth="1"/>
    <col min="8451" max="8451" width="0" style="71" hidden="1" customWidth="1"/>
    <col min="8452" max="8452" width="7.28515625" style="71" customWidth="1"/>
    <col min="8453" max="8453" width="28.42578125" style="71" customWidth="1"/>
    <col min="8454" max="8454" width="0" style="71" hidden="1" customWidth="1"/>
    <col min="8455" max="8455" width="24.28515625" style="71" customWidth="1"/>
    <col min="8456" max="8456" width="14.42578125" style="71" customWidth="1"/>
    <col min="8457" max="8457" width="15.42578125" style="71" customWidth="1"/>
    <col min="8458" max="8461" width="16.140625" style="71" customWidth="1"/>
    <col min="8462" max="8462" width="14.42578125" style="71" customWidth="1"/>
    <col min="8463" max="8463" width="9.42578125" style="71"/>
    <col min="8464" max="8464" width="13.42578125" style="71" customWidth="1"/>
    <col min="8465" max="8465" width="14.42578125" style="71" customWidth="1"/>
    <col min="8466" max="8466" width="21.28515625" style="71" customWidth="1"/>
    <col min="8467" max="8704" width="9.42578125" style="71"/>
    <col min="8705" max="8705" width="1.140625" style="71" customWidth="1"/>
    <col min="8706" max="8706" width="5" style="71" customWidth="1"/>
    <col min="8707" max="8707" width="0" style="71" hidden="1" customWidth="1"/>
    <col min="8708" max="8708" width="7.28515625" style="71" customWidth="1"/>
    <col min="8709" max="8709" width="28.42578125" style="71" customWidth="1"/>
    <col min="8710" max="8710" width="0" style="71" hidden="1" customWidth="1"/>
    <col min="8711" max="8711" width="24.28515625" style="71" customWidth="1"/>
    <col min="8712" max="8712" width="14.42578125" style="71" customWidth="1"/>
    <col min="8713" max="8713" width="15.42578125" style="71" customWidth="1"/>
    <col min="8714" max="8717" width="16.140625" style="71" customWidth="1"/>
    <col min="8718" max="8718" width="14.42578125" style="71" customWidth="1"/>
    <col min="8719" max="8719" width="9.42578125" style="71"/>
    <col min="8720" max="8720" width="13.42578125" style="71" customWidth="1"/>
    <col min="8721" max="8721" width="14.42578125" style="71" customWidth="1"/>
    <col min="8722" max="8722" width="21.28515625" style="71" customWidth="1"/>
    <col min="8723" max="8960" width="9.42578125" style="71"/>
    <col min="8961" max="8961" width="1.140625" style="71" customWidth="1"/>
    <col min="8962" max="8962" width="5" style="71" customWidth="1"/>
    <col min="8963" max="8963" width="0" style="71" hidden="1" customWidth="1"/>
    <col min="8964" max="8964" width="7.28515625" style="71" customWidth="1"/>
    <col min="8965" max="8965" width="28.42578125" style="71" customWidth="1"/>
    <col min="8966" max="8966" width="0" style="71" hidden="1" customWidth="1"/>
    <col min="8967" max="8967" width="24.28515625" style="71" customWidth="1"/>
    <col min="8968" max="8968" width="14.42578125" style="71" customWidth="1"/>
    <col min="8969" max="8969" width="15.42578125" style="71" customWidth="1"/>
    <col min="8970" max="8973" width="16.140625" style="71" customWidth="1"/>
    <col min="8974" max="8974" width="14.42578125" style="71" customWidth="1"/>
    <col min="8975" max="8975" width="9.42578125" style="71"/>
    <col min="8976" max="8976" width="13.42578125" style="71" customWidth="1"/>
    <col min="8977" max="8977" width="14.42578125" style="71" customWidth="1"/>
    <col min="8978" max="8978" width="21.28515625" style="71" customWidth="1"/>
    <col min="8979" max="9216" width="9.42578125" style="71"/>
    <col min="9217" max="9217" width="1.140625" style="71" customWidth="1"/>
    <col min="9218" max="9218" width="5" style="71" customWidth="1"/>
    <col min="9219" max="9219" width="0" style="71" hidden="1" customWidth="1"/>
    <col min="9220" max="9220" width="7.28515625" style="71" customWidth="1"/>
    <col min="9221" max="9221" width="28.42578125" style="71" customWidth="1"/>
    <col min="9222" max="9222" width="0" style="71" hidden="1" customWidth="1"/>
    <col min="9223" max="9223" width="24.28515625" style="71" customWidth="1"/>
    <col min="9224" max="9224" width="14.42578125" style="71" customWidth="1"/>
    <col min="9225" max="9225" width="15.42578125" style="71" customWidth="1"/>
    <col min="9226" max="9229" width="16.140625" style="71" customWidth="1"/>
    <col min="9230" max="9230" width="14.42578125" style="71" customWidth="1"/>
    <col min="9231" max="9231" width="9.42578125" style="71"/>
    <col min="9232" max="9232" width="13.42578125" style="71" customWidth="1"/>
    <col min="9233" max="9233" width="14.42578125" style="71" customWidth="1"/>
    <col min="9234" max="9234" width="21.28515625" style="71" customWidth="1"/>
    <col min="9235" max="9472" width="9.42578125" style="71"/>
    <col min="9473" max="9473" width="1.140625" style="71" customWidth="1"/>
    <col min="9474" max="9474" width="5" style="71" customWidth="1"/>
    <col min="9475" max="9475" width="0" style="71" hidden="1" customWidth="1"/>
    <col min="9476" max="9476" width="7.28515625" style="71" customWidth="1"/>
    <col min="9477" max="9477" width="28.42578125" style="71" customWidth="1"/>
    <col min="9478" max="9478" width="0" style="71" hidden="1" customWidth="1"/>
    <col min="9479" max="9479" width="24.28515625" style="71" customWidth="1"/>
    <col min="9480" max="9480" width="14.42578125" style="71" customWidth="1"/>
    <col min="9481" max="9481" width="15.42578125" style="71" customWidth="1"/>
    <col min="9482" max="9485" width="16.140625" style="71" customWidth="1"/>
    <col min="9486" max="9486" width="14.42578125" style="71" customWidth="1"/>
    <col min="9487" max="9487" width="9.42578125" style="71"/>
    <col min="9488" max="9488" width="13.42578125" style="71" customWidth="1"/>
    <col min="9489" max="9489" width="14.42578125" style="71" customWidth="1"/>
    <col min="9490" max="9490" width="21.28515625" style="71" customWidth="1"/>
    <col min="9491" max="9728" width="9.42578125" style="71"/>
    <col min="9729" max="9729" width="1.140625" style="71" customWidth="1"/>
    <col min="9730" max="9730" width="5" style="71" customWidth="1"/>
    <col min="9731" max="9731" width="0" style="71" hidden="1" customWidth="1"/>
    <col min="9732" max="9732" width="7.28515625" style="71" customWidth="1"/>
    <col min="9733" max="9733" width="28.42578125" style="71" customWidth="1"/>
    <col min="9734" max="9734" width="0" style="71" hidden="1" customWidth="1"/>
    <col min="9735" max="9735" width="24.28515625" style="71" customWidth="1"/>
    <col min="9736" max="9736" width="14.42578125" style="71" customWidth="1"/>
    <col min="9737" max="9737" width="15.42578125" style="71" customWidth="1"/>
    <col min="9738" max="9741" width="16.140625" style="71" customWidth="1"/>
    <col min="9742" max="9742" width="14.42578125" style="71" customWidth="1"/>
    <col min="9743" max="9743" width="9.42578125" style="71"/>
    <col min="9744" max="9744" width="13.42578125" style="71" customWidth="1"/>
    <col min="9745" max="9745" width="14.42578125" style="71" customWidth="1"/>
    <col min="9746" max="9746" width="21.28515625" style="71" customWidth="1"/>
    <col min="9747" max="9984" width="9.42578125" style="71"/>
    <col min="9985" max="9985" width="1.140625" style="71" customWidth="1"/>
    <col min="9986" max="9986" width="5" style="71" customWidth="1"/>
    <col min="9987" max="9987" width="0" style="71" hidden="1" customWidth="1"/>
    <col min="9988" max="9988" width="7.28515625" style="71" customWidth="1"/>
    <col min="9989" max="9989" width="28.42578125" style="71" customWidth="1"/>
    <col min="9990" max="9990" width="0" style="71" hidden="1" customWidth="1"/>
    <col min="9991" max="9991" width="24.28515625" style="71" customWidth="1"/>
    <col min="9992" max="9992" width="14.42578125" style="71" customWidth="1"/>
    <col min="9993" max="9993" width="15.42578125" style="71" customWidth="1"/>
    <col min="9994" max="9997" width="16.140625" style="71" customWidth="1"/>
    <col min="9998" max="9998" width="14.42578125" style="71" customWidth="1"/>
    <col min="9999" max="9999" width="9.42578125" style="71"/>
    <col min="10000" max="10000" width="13.42578125" style="71" customWidth="1"/>
    <col min="10001" max="10001" width="14.42578125" style="71" customWidth="1"/>
    <col min="10002" max="10002" width="21.28515625" style="71" customWidth="1"/>
    <col min="10003" max="10240" width="9.42578125" style="71"/>
    <col min="10241" max="10241" width="1.140625" style="71" customWidth="1"/>
    <col min="10242" max="10242" width="5" style="71" customWidth="1"/>
    <col min="10243" max="10243" width="0" style="71" hidden="1" customWidth="1"/>
    <col min="10244" max="10244" width="7.28515625" style="71" customWidth="1"/>
    <col min="10245" max="10245" width="28.42578125" style="71" customWidth="1"/>
    <col min="10246" max="10246" width="0" style="71" hidden="1" customWidth="1"/>
    <col min="10247" max="10247" width="24.28515625" style="71" customWidth="1"/>
    <col min="10248" max="10248" width="14.42578125" style="71" customWidth="1"/>
    <col min="10249" max="10249" width="15.42578125" style="71" customWidth="1"/>
    <col min="10250" max="10253" width="16.140625" style="71" customWidth="1"/>
    <col min="10254" max="10254" width="14.42578125" style="71" customWidth="1"/>
    <col min="10255" max="10255" width="9.42578125" style="71"/>
    <col min="10256" max="10256" width="13.42578125" style="71" customWidth="1"/>
    <col min="10257" max="10257" width="14.42578125" style="71" customWidth="1"/>
    <col min="10258" max="10258" width="21.28515625" style="71" customWidth="1"/>
    <col min="10259" max="10496" width="9.42578125" style="71"/>
    <col min="10497" max="10497" width="1.140625" style="71" customWidth="1"/>
    <col min="10498" max="10498" width="5" style="71" customWidth="1"/>
    <col min="10499" max="10499" width="0" style="71" hidden="1" customWidth="1"/>
    <col min="10500" max="10500" width="7.28515625" style="71" customWidth="1"/>
    <col min="10501" max="10501" width="28.42578125" style="71" customWidth="1"/>
    <col min="10502" max="10502" width="0" style="71" hidden="1" customWidth="1"/>
    <col min="10503" max="10503" width="24.28515625" style="71" customWidth="1"/>
    <col min="10504" max="10504" width="14.42578125" style="71" customWidth="1"/>
    <col min="10505" max="10505" width="15.42578125" style="71" customWidth="1"/>
    <col min="10506" max="10509" width="16.140625" style="71" customWidth="1"/>
    <col min="10510" max="10510" width="14.42578125" style="71" customWidth="1"/>
    <col min="10511" max="10511" width="9.42578125" style="71"/>
    <col min="10512" max="10512" width="13.42578125" style="71" customWidth="1"/>
    <col min="10513" max="10513" width="14.42578125" style="71" customWidth="1"/>
    <col min="10514" max="10514" width="21.28515625" style="71" customWidth="1"/>
    <col min="10515" max="10752" width="9.42578125" style="71"/>
    <col min="10753" max="10753" width="1.140625" style="71" customWidth="1"/>
    <col min="10754" max="10754" width="5" style="71" customWidth="1"/>
    <col min="10755" max="10755" width="0" style="71" hidden="1" customWidth="1"/>
    <col min="10756" max="10756" width="7.28515625" style="71" customWidth="1"/>
    <col min="10757" max="10757" width="28.42578125" style="71" customWidth="1"/>
    <col min="10758" max="10758" width="0" style="71" hidden="1" customWidth="1"/>
    <col min="10759" max="10759" width="24.28515625" style="71" customWidth="1"/>
    <col min="10760" max="10760" width="14.42578125" style="71" customWidth="1"/>
    <col min="10761" max="10761" width="15.42578125" style="71" customWidth="1"/>
    <col min="10762" max="10765" width="16.140625" style="71" customWidth="1"/>
    <col min="10766" max="10766" width="14.42578125" style="71" customWidth="1"/>
    <col min="10767" max="10767" width="9.42578125" style="71"/>
    <col min="10768" max="10768" width="13.42578125" style="71" customWidth="1"/>
    <col min="10769" max="10769" width="14.42578125" style="71" customWidth="1"/>
    <col min="10770" max="10770" width="21.28515625" style="71" customWidth="1"/>
    <col min="10771" max="11008" width="9.42578125" style="71"/>
    <col min="11009" max="11009" width="1.140625" style="71" customWidth="1"/>
    <col min="11010" max="11010" width="5" style="71" customWidth="1"/>
    <col min="11011" max="11011" width="0" style="71" hidden="1" customWidth="1"/>
    <col min="11012" max="11012" width="7.28515625" style="71" customWidth="1"/>
    <col min="11013" max="11013" width="28.42578125" style="71" customWidth="1"/>
    <col min="11014" max="11014" width="0" style="71" hidden="1" customWidth="1"/>
    <col min="11015" max="11015" width="24.28515625" style="71" customWidth="1"/>
    <col min="11016" max="11016" width="14.42578125" style="71" customWidth="1"/>
    <col min="11017" max="11017" width="15.42578125" style="71" customWidth="1"/>
    <col min="11018" max="11021" width="16.140625" style="71" customWidth="1"/>
    <col min="11022" max="11022" width="14.42578125" style="71" customWidth="1"/>
    <col min="11023" max="11023" width="9.42578125" style="71"/>
    <col min="11024" max="11024" width="13.42578125" style="71" customWidth="1"/>
    <col min="11025" max="11025" width="14.42578125" style="71" customWidth="1"/>
    <col min="11026" max="11026" width="21.28515625" style="71" customWidth="1"/>
    <col min="11027" max="11264" width="9.42578125" style="71"/>
    <col min="11265" max="11265" width="1.140625" style="71" customWidth="1"/>
    <col min="11266" max="11266" width="5" style="71" customWidth="1"/>
    <col min="11267" max="11267" width="0" style="71" hidden="1" customWidth="1"/>
    <col min="11268" max="11268" width="7.28515625" style="71" customWidth="1"/>
    <col min="11269" max="11269" width="28.42578125" style="71" customWidth="1"/>
    <col min="11270" max="11270" width="0" style="71" hidden="1" customWidth="1"/>
    <col min="11271" max="11271" width="24.28515625" style="71" customWidth="1"/>
    <col min="11272" max="11272" width="14.42578125" style="71" customWidth="1"/>
    <col min="11273" max="11273" width="15.42578125" style="71" customWidth="1"/>
    <col min="11274" max="11277" width="16.140625" style="71" customWidth="1"/>
    <col min="11278" max="11278" width="14.42578125" style="71" customWidth="1"/>
    <col min="11279" max="11279" width="9.42578125" style="71"/>
    <col min="11280" max="11280" width="13.42578125" style="71" customWidth="1"/>
    <col min="11281" max="11281" width="14.42578125" style="71" customWidth="1"/>
    <col min="11282" max="11282" width="21.28515625" style="71" customWidth="1"/>
    <col min="11283" max="11520" width="9.42578125" style="71"/>
    <col min="11521" max="11521" width="1.140625" style="71" customWidth="1"/>
    <col min="11522" max="11522" width="5" style="71" customWidth="1"/>
    <col min="11523" max="11523" width="0" style="71" hidden="1" customWidth="1"/>
    <col min="11524" max="11524" width="7.28515625" style="71" customWidth="1"/>
    <col min="11525" max="11525" width="28.42578125" style="71" customWidth="1"/>
    <col min="11526" max="11526" width="0" style="71" hidden="1" customWidth="1"/>
    <col min="11527" max="11527" width="24.28515625" style="71" customWidth="1"/>
    <col min="11528" max="11528" width="14.42578125" style="71" customWidth="1"/>
    <col min="11529" max="11529" width="15.42578125" style="71" customWidth="1"/>
    <col min="11530" max="11533" width="16.140625" style="71" customWidth="1"/>
    <col min="11534" max="11534" width="14.42578125" style="71" customWidth="1"/>
    <col min="11535" max="11535" width="9.42578125" style="71"/>
    <col min="11536" max="11536" width="13.42578125" style="71" customWidth="1"/>
    <col min="11537" max="11537" width="14.42578125" style="71" customWidth="1"/>
    <col min="11538" max="11538" width="21.28515625" style="71" customWidth="1"/>
    <col min="11539" max="11776" width="9.42578125" style="71"/>
    <col min="11777" max="11777" width="1.140625" style="71" customWidth="1"/>
    <col min="11778" max="11778" width="5" style="71" customWidth="1"/>
    <col min="11779" max="11779" width="0" style="71" hidden="1" customWidth="1"/>
    <col min="11780" max="11780" width="7.28515625" style="71" customWidth="1"/>
    <col min="11781" max="11781" width="28.42578125" style="71" customWidth="1"/>
    <col min="11782" max="11782" width="0" style="71" hidden="1" customWidth="1"/>
    <col min="11783" max="11783" width="24.28515625" style="71" customWidth="1"/>
    <col min="11784" max="11784" width="14.42578125" style="71" customWidth="1"/>
    <col min="11785" max="11785" width="15.42578125" style="71" customWidth="1"/>
    <col min="11786" max="11789" width="16.140625" style="71" customWidth="1"/>
    <col min="11790" max="11790" width="14.42578125" style="71" customWidth="1"/>
    <col min="11791" max="11791" width="9.42578125" style="71"/>
    <col min="11792" max="11792" width="13.42578125" style="71" customWidth="1"/>
    <col min="11793" max="11793" width="14.42578125" style="71" customWidth="1"/>
    <col min="11794" max="11794" width="21.28515625" style="71" customWidth="1"/>
    <col min="11795" max="12032" width="9.42578125" style="71"/>
    <col min="12033" max="12033" width="1.140625" style="71" customWidth="1"/>
    <col min="12034" max="12034" width="5" style="71" customWidth="1"/>
    <col min="12035" max="12035" width="0" style="71" hidden="1" customWidth="1"/>
    <col min="12036" max="12036" width="7.28515625" style="71" customWidth="1"/>
    <col min="12037" max="12037" width="28.42578125" style="71" customWidth="1"/>
    <col min="12038" max="12038" width="0" style="71" hidden="1" customWidth="1"/>
    <col min="12039" max="12039" width="24.28515625" style="71" customWidth="1"/>
    <col min="12040" max="12040" width="14.42578125" style="71" customWidth="1"/>
    <col min="12041" max="12041" width="15.42578125" style="71" customWidth="1"/>
    <col min="12042" max="12045" width="16.140625" style="71" customWidth="1"/>
    <col min="12046" max="12046" width="14.42578125" style="71" customWidth="1"/>
    <col min="12047" max="12047" width="9.42578125" style="71"/>
    <col min="12048" max="12048" width="13.42578125" style="71" customWidth="1"/>
    <col min="12049" max="12049" width="14.42578125" style="71" customWidth="1"/>
    <col min="12050" max="12050" width="21.28515625" style="71" customWidth="1"/>
    <col min="12051" max="12288" width="9.42578125" style="71"/>
    <col min="12289" max="12289" width="1.140625" style="71" customWidth="1"/>
    <col min="12290" max="12290" width="5" style="71" customWidth="1"/>
    <col min="12291" max="12291" width="0" style="71" hidden="1" customWidth="1"/>
    <col min="12292" max="12292" width="7.28515625" style="71" customWidth="1"/>
    <col min="12293" max="12293" width="28.42578125" style="71" customWidth="1"/>
    <col min="12294" max="12294" width="0" style="71" hidden="1" customWidth="1"/>
    <col min="12295" max="12295" width="24.28515625" style="71" customWidth="1"/>
    <col min="12296" max="12296" width="14.42578125" style="71" customWidth="1"/>
    <col min="12297" max="12297" width="15.42578125" style="71" customWidth="1"/>
    <col min="12298" max="12301" width="16.140625" style="71" customWidth="1"/>
    <col min="12302" max="12302" width="14.42578125" style="71" customWidth="1"/>
    <col min="12303" max="12303" width="9.42578125" style="71"/>
    <col min="12304" max="12304" width="13.42578125" style="71" customWidth="1"/>
    <col min="12305" max="12305" width="14.42578125" style="71" customWidth="1"/>
    <col min="12306" max="12306" width="21.28515625" style="71" customWidth="1"/>
    <col min="12307" max="12544" width="9.42578125" style="71"/>
    <col min="12545" max="12545" width="1.140625" style="71" customWidth="1"/>
    <col min="12546" max="12546" width="5" style="71" customWidth="1"/>
    <col min="12547" max="12547" width="0" style="71" hidden="1" customWidth="1"/>
    <col min="12548" max="12548" width="7.28515625" style="71" customWidth="1"/>
    <col min="12549" max="12549" width="28.42578125" style="71" customWidth="1"/>
    <col min="12550" max="12550" width="0" style="71" hidden="1" customWidth="1"/>
    <col min="12551" max="12551" width="24.28515625" style="71" customWidth="1"/>
    <col min="12552" max="12552" width="14.42578125" style="71" customWidth="1"/>
    <col min="12553" max="12553" width="15.42578125" style="71" customWidth="1"/>
    <col min="12554" max="12557" width="16.140625" style="71" customWidth="1"/>
    <col min="12558" max="12558" width="14.42578125" style="71" customWidth="1"/>
    <col min="12559" max="12559" width="9.42578125" style="71"/>
    <col min="12560" max="12560" width="13.42578125" style="71" customWidth="1"/>
    <col min="12561" max="12561" width="14.42578125" style="71" customWidth="1"/>
    <col min="12562" max="12562" width="21.28515625" style="71" customWidth="1"/>
    <col min="12563" max="12800" width="9.42578125" style="71"/>
    <col min="12801" max="12801" width="1.140625" style="71" customWidth="1"/>
    <col min="12802" max="12802" width="5" style="71" customWidth="1"/>
    <col min="12803" max="12803" width="0" style="71" hidden="1" customWidth="1"/>
    <col min="12804" max="12804" width="7.28515625" style="71" customWidth="1"/>
    <col min="12805" max="12805" width="28.42578125" style="71" customWidth="1"/>
    <col min="12806" max="12806" width="0" style="71" hidden="1" customWidth="1"/>
    <col min="12807" max="12807" width="24.28515625" style="71" customWidth="1"/>
    <col min="12808" max="12808" width="14.42578125" style="71" customWidth="1"/>
    <col min="12809" max="12809" width="15.42578125" style="71" customWidth="1"/>
    <col min="12810" max="12813" width="16.140625" style="71" customWidth="1"/>
    <col min="12814" max="12814" width="14.42578125" style="71" customWidth="1"/>
    <col min="12815" max="12815" width="9.42578125" style="71"/>
    <col min="12816" max="12816" width="13.42578125" style="71" customWidth="1"/>
    <col min="12817" max="12817" width="14.42578125" style="71" customWidth="1"/>
    <col min="12818" max="12818" width="21.28515625" style="71" customWidth="1"/>
    <col min="12819" max="13056" width="9.42578125" style="71"/>
    <col min="13057" max="13057" width="1.140625" style="71" customWidth="1"/>
    <col min="13058" max="13058" width="5" style="71" customWidth="1"/>
    <col min="13059" max="13059" width="0" style="71" hidden="1" customWidth="1"/>
    <col min="13060" max="13060" width="7.28515625" style="71" customWidth="1"/>
    <col min="13061" max="13061" width="28.42578125" style="71" customWidth="1"/>
    <col min="13062" max="13062" width="0" style="71" hidden="1" customWidth="1"/>
    <col min="13063" max="13063" width="24.28515625" style="71" customWidth="1"/>
    <col min="13064" max="13064" width="14.42578125" style="71" customWidth="1"/>
    <col min="13065" max="13065" width="15.42578125" style="71" customWidth="1"/>
    <col min="13066" max="13069" width="16.140625" style="71" customWidth="1"/>
    <col min="13070" max="13070" width="14.42578125" style="71" customWidth="1"/>
    <col min="13071" max="13071" width="9.42578125" style="71"/>
    <col min="13072" max="13072" width="13.42578125" style="71" customWidth="1"/>
    <col min="13073" max="13073" width="14.42578125" style="71" customWidth="1"/>
    <col min="13074" max="13074" width="21.28515625" style="71" customWidth="1"/>
    <col min="13075" max="13312" width="9.42578125" style="71"/>
    <col min="13313" max="13313" width="1.140625" style="71" customWidth="1"/>
    <col min="13314" max="13314" width="5" style="71" customWidth="1"/>
    <col min="13315" max="13315" width="0" style="71" hidden="1" customWidth="1"/>
    <col min="13316" max="13316" width="7.28515625" style="71" customWidth="1"/>
    <col min="13317" max="13317" width="28.42578125" style="71" customWidth="1"/>
    <col min="13318" max="13318" width="0" style="71" hidden="1" customWidth="1"/>
    <col min="13319" max="13319" width="24.28515625" style="71" customWidth="1"/>
    <col min="13320" max="13320" width="14.42578125" style="71" customWidth="1"/>
    <col min="13321" max="13321" width="15.42578125" style="71" customWidth="1"/>
    <col min="13322" max="13325" width="16.140625" style="71" customWidth="1"/>
    <col min="13326" max="13326" width="14.42578125" style="71" customWidth="1"/>
    <col min="13327" max="13327" width="9.42578125" style="71"/>
    <col min="13328" max="13328" width="13.42578125" style="71" customWidth="1"/>
    <col min="13329" max="13329" width="14.42578125" style="71" customWidth="1"/>
    <col min="13330" max="13330" width="21.28515625" style="71" customWidth="1"/>
    <col min="13331" max="13568" width="9.42578125" style="71"/>
    <col min="13569" max="13569" width="1.140625" style="71" customWidth="1"/>
    <col min="13570" max="13570" width="5" style="71" customWidth="1"/>
    <col min="13571" max="13571" width="0" style="71" hidden="1" customWidth="1"/>
    <col min="13572" max="13572" width="7.28515625" style="71" customWidth="1"/>
    <col min="13573" max="13573" width="28.42578125" style="71" customWidth="1"/>
    <col min="13574" max="13574" width="0" style="71" hidden="1" customWidth="1"/>
    <col min="13575" max="13575" width="24.28515625" style="71" customWidth="1"/>
    <col min="13576" max="13576" width="14.42578125" style="71" customWidth="1"/>
    <col min="13577" max="13577" width="15.42578125" style="71" customWidth="1"/>
    <col min="13578" max="13581" width="16.140625" style="71" customWidth="1"/>
    <col min="13582" max="13582" width="14.42578125" style="71" customWidth="1"/>
    <col min="13583" max="13583" width="9.42578125" style="71"/>
    <col min="13584" max="13584" width="13.42578125" style="71" customWidth="1"/>
    <col min="13585" max="13585" width="14.42578125" style="71" customWidth="1"/>
    <col min="13586" max="13586" width="21.28515625" style="71" customWidth="1"/>
    <col min="13587" max="13824" width="9.42578125" style="71"/>
    <col min="13825" max="13825" width="1.140625" style="71" customWidth="1"/>
    <col min="13826" max="13826" width="5" style="71" customWidth="1"/>
    <col min="13827" max="13827" width="0" style="71" hidden="1" customWidth="1"/>
    <col min="13828" max="13828" width="7.28515625" style="71" customWidth="1"/>
    <col min="13829" max="13829" width="28.42578125" style="71" customWidth="1"/>
    <col min="13830" max="13830" width="0" style="71" hidden="1" customWidth="1"/>
    <col min="13831" max="13831" width="24.28515625" style="71" customWidth="1"/>
    <col min="13832" max="13832" width="14.42578125" style="71" customWidth="1"/>
    <col min="13833" max="13833" width="15.42578125" style="71" customWidth="1"/>
    <col min="13834" max="13837" width="16.140625" style="71" customWidth="1"/>
    <col min="13838" max="13838" width="14.42578125" style="71" customWidth="1"/>
    <col min="13839" max="13839" width="9.42578125" style="71"/>
    <col min="13840" max="13840" width="13.42578125" style="71" customWidth="1"/>
    <col min="13841" max="13841" width="14.42578125" style="71" customWidth="1"/>
    <col min="13842" max="13842" width="21.28515625" style="71" customWidth="1"/>
    <col min="13843" max="14080" width="9.42578125" style="71"/>
    <col min="14081" max="14081" width="1.140625" style="71" customWidth="1"/>
    <col min="14082" max="14082" width="5" style="71" customWidth="1"/>
    <col min="14083" max="14083" width="0" style="71" hidden="1" customWidth="1"/>
    <col min="14084" max="14084" width="7.28515625" style="71" customWidth="1"/>
    <col min="14085" max="14085" width="28.42578125" style="71" customWidth="1"/>
    <col min="14086" max="14086" width="0" style="71" hidden="1" customWidth="1"/>
    <col min="14087" max="14087" width="24.28515625" style="71" customWidth="1"/>
    <col min="14088" max="14088" width="14.42578125" style="71" customWidth="1"/>
    <col min="14089" max="14089" width="15.42578125" style="71" customWidth="1"/>
    <col min="14090" max="14093" width="16.140625" style="71" customWidth="1"/>
    <col min="14094" max="14094" width="14.42578125" style="71" customWidth="1"/>
    <col min="14095" max="14095" width="9.42578125" style="71"/>
    <col min="14096" max="14096" width="13.42578125" style="71" customWidth="1"/>
    <col min="14097" max="14097" width="14.42578125" style="71" customWidth="1"/>
    <col min="14098" max="14098" width="21.28515625" style="71" customWidth="1"/>
    <col min="14099" max="14336" width="9.42578125" style="71"/>
    <col min="14337" max="14337" width="1.140625" style="71" customWidth="1"/>
    <col min="14338" max="14338" width="5" style="71" customWidth="1"/>
    <col min="14339" max="14339" width="0" style="71" hidden="1" customWidth="1"/>
    <col min="14340" max="14340" width="7.28515625" style="71" customWidth="1"/>
    <col min="14341" max="14341" width="28.42578125" style="71" customWidth="1"/>
    <col min="14342" max="14342" width="0" style="71" hidden="1" customWidth="1"/>
    <col min="14343" max="14343" width="24.28515625" style="71" customWidth="1"/>
    <col min="14344" max="14344" width="14.42578125" style="71" customWidth="1"/>
    <col min="14345" max="14345" width="15.42578125" style="71" customWidth="1"/>
    <col min="14346" max="14349" width="16.140625" style="71" customWidth="1"/>
    <col min="14350" max="14350" width="14.42578125" style="71" customWidth="1"/>
    <col min="14351" max="14351" width="9.42578125" style="71"/>
    <col min="14352" max="14352" width="13.42578125" style="71" customWidth="1"/>
    <col min="14353" max="14353" width="14.42578125" style="71" customWidth="1"/>
    <col min="14354" max="14354" width="21.28515625" style="71" customWidth="1"/>
    <col min="14355" max="14592" width="9.42578125" style="71"/>
    <col min="14593" max="14593" width="1.140625" style="71" customWidth="1"/>
    <col min="14594" max="14594" width="5" style="71" customWidth="1"/>
    <col min="14595" max="14595" width="0" style="71" hidden="1" customWidth="1"/>
    <col min="14596" max="14596" width="7.28515625" style="71" customWidth="1"/>
    <col min="14597" max="14597" width="28.42578125" style="71" customWidth="1"/>
    <col min="14598" max="14598" width="0" style="71" hidden="1" customWidth="1"/>
    <col min="14599" max="14599" width="24.28515625" style="71" customWidth="1"/>
    <col min="14600" max="14600" width="14.42578125" style="71" customWidth="1"/>
    <col min="14601" max="14601" width="15.42578125" style="71" customWidth="1"/>
    <col min="14602" max="14605" width="16.140625" style="71" customWidth="1"/>
    <col min="14606" max="14606" width="14.42578125" style="71" customWidth="1"/>
    <col min="14607" max="14607" width="9.42578125" style="71"/>
    <col min="14608" max="14608" width="13.42578125" style="71" customWidth="1"/>
    <col min="14609" max="14609" width="14.42578125" style="71" customWidth="1"/>
    <col min="14610" max="14610" width="21.28515625" style="71" customWidth="1"/>
    <col min="14611" max="14848" width="9.42578125" style="71"/>
    <col min="14849" max="14849" width="1.140625" style="71" customWidth="1"/>
    <col min="14850" max="14850" width="5" style="71" customWidth="1"/>
    <col min="14851" max="14851" width="0" style="71" hidden="1" customWidth="1"/>
    <col min="14852" max="14852" width="7.28515625" style="71" customWidth="1"/>
    <col min="14853" max="14853" width="28.42578125" style="71" customWidth="1"/>
    <col min="14854" max="14854" width="0" style="71" hidden="1" customWidth="1"/>
    <col min="14855" max="14855" width="24.28515625" style="71" customWidth="1"/>
    <col min="14856" max="14856" width="14.42578125" style="71" customWidth="1"/>
    <col min="14857" max="14857" width="15.42578125" style="71" customWidth="1"/>
    <col min="14858" max="14861" width="16.140625" style="71" customWidth="1"/>
    <col min="14862" max="14862" width="14.42578125" style="71" customWidth="1"/>
    <col min="14863" max="14863" width="9.42578125" style="71"/>
    <col min="14864" max="14864" width="13.42578125" style="71" customWidth="1"/>
    <col min="14865" max="14865" width="14.42578125" style="71" customWidth="1"/>
    <col min="14866" max="14866" width="21.28515625" style="71" customWidth="1"/>
    <col min="14867" max="15104" width="9.42578125" style="71"/>
    <col min="15105" max="15105" width="1.140625" style="71" customWidth="1"/>
    <col min="15106" max="15106" width="5" style="71" customWidth="1"/>
    <col min="15107" max="15107" width="0" style="71" hidden="1" customWidth="1"/>
    <col min="15108" max="15108" width="7.28515625" style="71" customWidth="1"/>
    <col min="15109" max="15109" width="28.42578125" style="71" customWidth="1"/>
    <col min="15110" max="15110" width="0" style="71" hidden="1" customWidth="1"/>
    <col min="15111" max="15111" width="24.28515625" style="71" customWidth="1"/>
    <col min="15112" max="15112" width="14.42578125" style="71" customWidth="1"/>
    <col min="15113" max="15113" width="15.42578125" style="71" customWidth="1"/>
    <col min="15114" max="15117" width="16.140625" style="71" customWidth="1"/>
    <col min="15118" max="15118" width="14.42578125" style="71" customWidth="1"/>
    <col min="15119" max="15119" width="9.42578125" style="71"/>
    <col min="15120" max="15120" width="13.42578125" style="71" customWidth="1"/>
    <col min="15121" max="15121" width="14.42578125" style="71" customWidth="1"/>
    <col min="15122" max="15122" width="21.28515625" style="71" customWidth="1"/>
    <col min="15123" max="15360" width="9.42578125" style="71"/>
    <col min="15361" max="15361" width="1.140625" style="71" customWidth="1"/>
    <col min="15362" max="15362" width="5" style="71" customWidth="1"/>
    <col min="15363" max="15363" width="0" style="71" hidden="1" customWidth="1"/>
    <col min="15364" max="15364" width="7.28515625" style="71" customWidth="1"/>
    <col min="15365" max="15365" width="28.42578125" style="71" customWidth="1"/>
    <col min="15366" max="15366" width="0" style="71" hidden="1" customWidth="1"/>
    <col min="15367" max="15367" width="24.28515625" style="71" customWidth="1"/>
    <col min="15368" max="15368" width="14.42578125" style="71" customWidth="1"/>
    <col min="15369" max="15369" width="15.42578125" style="71" customWidth="1"/>
    <col min="15370" max="15373" width="16.140625" style="71" customWidth="1"/>
    <col min="15374" max="15374" width="14.42578125" style="71" customWidth="1"/>
    <col min="15375" max="15375" width="9.42578125" style="71"/>
    <col min="15376" max="15376" width="13.42578125" style="71" customWidth="1"/>
    <col min="15377" max="15377" width="14.42578125" style="71" customWidth="1"/>
    <col min="15378" max="15378" width="21.28515625" style="71" customWidth="1"/>
    <col min="15379" max="15616" width="9.42578125" style="71"/>
    <col min="15617" max="15617" width="1.140625" style="71" customWidth="1"/>
    <col min="15618" max="15618" width="5" style="71" customWidth="1"/>
    <col min="15619" max="15619" width="0" style="71" hidden="1" customWidth="1"/>
    <col min="15620" max="15620" width="7.28515625" style="71" customWidth="1"/>
    <col min="15621" max="15621" width="28.42578125" style="71" customWidth="1"/>
    <col min="15622" max="15622" width="0" style="71" hidden="1" customWidth="1"/>
    <col min="15623" max="15623" width="24.28515625" style="71" customWidth="1"/>
    <col min="15624" max="15624" width="14.42578125" style="71" customWidth="1"/>
    <col min="15625" max="15625" width="15.42578125" style="71" customWidth="1"/>
    <col min="15626" max="15629" width="16.140625" style="71" customWidth="1"/>
    <col min="15630" max="15630" width="14.42578125" style="71" customWidth="1"/>
    <col min="15631" max="15631" width="9.42578125" style="71"/>
    <col min="15632" max="15632" width="13.42578125" style="71" customWidth="1"/>
    <col min="15633" max="15633" width="14.42578125" style="71" customWidth="1"/>
    <col min="15634" max="15634" width="21.28515625" style="71" customWidth="1"/>
    <col min="15635" max="15872" width="9.42578125" style="71"/>
    <col min="15873" max="15873" width="1.140625" style="71" customWidth="1"/>
    <col min="15874" max="15874" width="5" style="71" customWidth="1"/>
    <col min="15875" max="15875" width="0" style="71" hidden="1" customWidth="1"/>
    <col min="15876" max="15876" width="7.28515625" style="71" customWidth="1"/>
    <col min="15877" max="15877" width="28.42578125" style="71" customWidth="1"/>
    <col min="15878" max="15878" width="0" style="71" hidden="1" customWidth="1"/>
    <col min="15879" max="15879" width="24.28515625" style="71" customWidth="1"/>
    <col min="15880" max="15880" width="14.42578125" style="71" customWidth="1"/>
    <col min="15881" max="15881" width="15.42578125" style="71" customWidth="1"/>
    <col min="15882" max="15885" width="16.140625" style="71" customWidth="1"/>
    <col min="15886" max="15886" width="14.42578125" style="71" customWidth="1"/>
    <col min="15887" max="15887" width="9.42578125" style="71"/>
    <col min="15888" max="15888" width="13.42578125" style="71" customWidth="1"/>
    <col min="15889" max="15889" width="14.42578125" style="71" customWidth="1"/>
    <col min="15890" max="15890" width="21.28515625" style="71" customWidth="1"/>
    <col min="15891" max="16128" width="9.42578125" style="71"/>
    <col min="16129" max="16129" width="1.140625" style="71" customWidth="1"/>
    <col min="16130" max="16130" width="5" style="71" customWidth="1"/>
    <col min="16131" max="16131" width="0" style="71" hidden="1" customWidth="1"/>
    <col min="16132" max="16132" width="7.28515625" style="71" customWidth="1"/>
    <col min="16133" max="16133" width="28.42578125" style="71" customWidth="1"/>
    <col min="16134" max="16134" width="0" style="71" hidden="1" customWidth="1"/>
    <col min="16135" max="16135" width="24.28515625" style="71" customWidth="1"/>
    <col min="16136" max="16136" width="14.42578125" style="71" customWidth="1"/>
    <col min="16137" max="16137" width="15.42578125" style="71" customWidth="1"/>
    <col min="16138" max="16141" width="16.140625" style="71" customWidth="1"/>
    <col min="16142" max="16142" width="14.42578125" style="71" customWidth="1"/>
    <col min="16143" max="16143" width="9.42578125" style="71"/>
    <col min="16144" max="16144" width="13.42578125" style="71" customWidth="1"/>
    <col min="16145" max="16145" width="14.42578125" style="71" customWidth="1"/>
    <col min="16146" max="16146" width="21.28515625" style="71" customWidth="1"/>
    <col min="16147" max="16384" width="9.425781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75" customHeight="1" x14ac:dyDescent="0.25">
      <c r="A12" s="70"/>
      <c r="B12" s="78"/>
      <c r="C12" s="78"/>
      <c r="D12" s="78"/>
      <c r="E12" s="96" t="s">
        <v>93</v>
      </c>
      <c r="F12" s="96"/>
      <c r="G12" s="96" t="s">
        <v>94</v>
      </c>
      <c r="H12" s="79" t="s">
        <v>70</v>
      </c>
      <c r="I12" s="79" t="s">
        <v>69</v>
      </c>
      <c r="J12" s="81">
        <v>5000</v>
      </c>
      <c r="K12" s="81">
        <v>7031.5</v>
      </c>
      <c r="L12" s="81">
        <v>3649.5</v>
      </c>
      <c r="M12" s="81">
        <f t="shared" ref="M12:M16" si="0">K12+L12</f>
        <v>10681</v>
      </c>
      <c r="N12" s="82">
        <f t="shared" ref="N12:N16" si="1">M12-J12</f>
        <v>5681</v>
      </c>
      <c r="O12" s="83">
        <f t="shared" ref="O12:O17" si="2">IFERROR(M12/J12*100-100,0)</f>
        <v>113.62</v>
      </c>
      <c r="P12" s="83">
        <f t="shared" ref="P12:P17" si="3">IFERROR(M12/$M$17*100,0)</f>
        <v>41.080769230769235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54.95" customHeight="1" x14ac:dyDescent="0.25">
      <c r="A13" s="70"/>
      <c r="B13" s="78"/>
      <c r="C13" s="78"/>
      <c r="D13" s="78"/>
      <c r="E13" s="96" t="s">
        <v>93</v>
      </c>
      <c r="F13" s="96"/>
      <c r="G13" s="96" t="s">
        <v>95</v>
      </c>
      <c r="H13" s="79" t="s">
        <v>70</v>
      </c>
      <c r="I13" s="79" t="s">
        <v>69</v>
      </c>
      <c r="J13" s="81">
        <v>10000</v>
      </c>
      <c r="K13" s="81">
        <v>5438.09</v>
      </c>
      <c r="L13" s="81">
        <v>9880.91</v>
      </c>
      <c r="M13" s="81">
        <f t="shared" si="0"/>
        <v>15319</v>
      </c>
      <c r="N13" s="82">
        <f t="shared" si="1"/>
        <v>5319</v>
      </c>
      <c r="O13" s="83">
        <f t="shared" si="2"/>
        <v>53.19</v>
      </c>
      <c r="P13" s="83">
        <f t="shared" si="3"/>
        <v>58.919230769230765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15.75" customHeight="1" x14ac:dyDescent="0.25">
      <c r="A14" s="70"/>
      <c r="B14" s="78"/>
      <c r="C14" s="78"/>
      <c r="D14" s="78"/>
      <c r="E14" s="78"/>
      <c r="F14" s="78"/>
      <c r="G14" s="78"/>
      <c r="H14" s="85"/>
      <c r="I14" s="85"/>
      <c r="J14" s="81"/>
      <c r="K14" s="81"/>
      <c r="L14" s="81"/>
      <c r="M14" s="81">
        <f t="shared" si="0"/>
        <v>0</v>
      </c>
      <c r="N14" s="82">
        <f t="shared" si="1"/>
        <v>0</v>
      </c>
      <c r="O14" s="83">
        <f t="shared" si="2"/>
        <v>0</v>
      </c>
      <c r="P14" s="83">
        <f t="shared" si="3"/>
        <v>0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5.75" customHeight="1" x14ac:dyDescent="0.25">
      <c r="A15" s="70"/>
      <c r="B15" s="78"/>
      <c r="C15" s="78"/>
      <c r="D15" s="78"/>
      <c r="E15" s="78"/>
      <c r="F15" s="78"/>
      <c r="G15" s="78"/>
      <c r="H15" s="85"/>
      <c r="I15" s="85"/>
      <c r="J15" s="81"/>
      <c r="K15" s="81"/>
      <c r="L15" s="81"/>
      <c r="M15" s="81">
        <f t="shared" si="0"/>
        <v>0</v>
      </c>
      <c r="N15" s="82">
        <f t="shared" si="1"/>
        <v>0</v>
      </c>
      <c r="O15" s="83">
        <f t="shared" si="2"/>
        <v>0</v>
      </c>
      <c r="P15" s="83">
        <f t="shared" si="3"/>
        <v>0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15.75" customHeight="1" x14ac:dyDescent="0.25">
      <c r="A16" s="70"/>
      <c r="B16" s="78"/>
      <c r="C16" s="78"/>
      <c r="D16" s="78"/>
      <c r="E16" s="78"/>
      <c r="F16" s="78"/>
      <c r="G16" s="78"/>
      <c r="H16" s="85"/>
      <c r="I16" s="85"/>
      <c r="J16" s="81"/>
      <c r="K16" s="81"/>
      <c r="L16" s="81"/>
      <c r="M16" s="81">
        <f t="shared" si="0"/>
        <v>0</v>
      </c>
      <c r="N16" s="82">
        <f t="shared" si="1"/>
        <v>0</v>
      </c>
      <c r="O16" s="83">
        <f t="shared" si="2"/>
        <v>0</v>
      </c>
      <c r="P16" s="83">
        <f t="shared" si="3"/>
        <v>0</v>
      </c>
      <c r="Q16" s="81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2:21" s="86" customFormat="1" ht="15.75" customHeight="1" x14ac:dyDescent="0.25">
      <c r="B17" s="148" t="s">
        <v>26</v>
      </c>
      <c r="C17" s="148"/>
      <c r="D17" s="148"/>
      <c r="E17" s="148"/>
      <c r="F17" s="148"/>
      <c r="G17" s="148"/>
      <c r="H17" s="148"/>
      <c r="I17" s="148"/>
      <c r="J17" s="87">
        <f>SUM(J12:J16)</f>
        <v>15000</v>
      </c>
      <c r="K17" s="87">
        <f>SUM(K12:K16)</f>
        <v>12469.59</v>
      </c>
      <c r="L17" s="87">
        <f>SUM(L12:L16)</f>
        <v>13530.41</v>
      </c>
      <c r="M17" s="87">
        <f>SUM(M12:M16)</f>
        <v>26000</v>
      </c>
      <c r="N17" s="87">
        <f>SUM(N12:N16)</f>
        <v>11000</v>
      </c>
      <c r="O17" s="69">
        <f t="shared" si="2"/>
        <v>73.333333333333343</v>
      </c>
      <c r="P17" s="69">
        <f t="shared" si="3"/>
        <v>100</v>
      </c>
      <c r="Q17" s="87">
        <f>SUM(Q12:Q16)</f>
        <v>0</v>
      </c>
      <c r="R17" s="88"/>
    </row>
    <row r="18" spans="2:21" ht="15.75" customHeight="1" x14ac:dyDescent="0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0"/>
      <c r="Q18" s="89"/>
      <c r="R18" s="89"/>
      <c r="S18" s="70"/>
      <c r="T18" s="70"/>
      <c r="U18" s="70"/>
    </row>
    <row r="19" spans="2:21" ht="15" customHeight="1" x14ac:dyDescent="0.25">
      <c r="B19" s="149" t="s">
        <v>27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70"/>
      <c r="T19" s="70"/>
      <c r="U19" s="70"/>
    </row>
    <row r="20" spans="2:21" ht="95.25" customHeight="1" x14ac:dyDescent="0.25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70"/>
      <c r="T20" s="70"/>
      <c r="U20" s="70"/>
    </row>
    <row r="21" spans="2:21" ht="15" hidden="1" customHeight="1" x14ac:dyDescent="0.25">
      <c r="B21" s="143" t="s">
        <v>28</v>
      </c>
      <c r="C21" s="143"/>
      <c r="D21" s="143"/>
      <c r="E21" s="143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92"/>
      <c r="Q21" s="91"/>
      <c r="R21" s="91"/>
      <c r="S21" s="70"/>
      <c r="T21" s="70"/>
      <c r="U21" s="70"/>
    </row>
    <row r="22" spans="2:21" ht="15" hidden="1" customHeight="1" x14ac:dyDescent="0.25">
      <c r="B22" s="93">
        <v>-1</v>
      </c>
      <c r="C22" s="146" t="s">
        <v>29</v>
      </c>
      <c r="D22" s="146"/>
      <c r="E22" s="146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0"/>
      <c r="Q22" s="89"/>
      <c r="R22" s="89"/>
      <c r="S22" s="70"/>
      <c r="T22" s="70"/>
      <c r="U22" s="70"/>
    </row>
    <row r="23" spans="2:21" ht="15" hidden="1" customHeight="1" x14ac:dyDescent="0.25">
      <c r="B23" s="93">
        <v>-2</v>
      </c>
      <c r="C23" s="146" t="s">
        <v>30</v>
      </c>
      <c r="D23" s="146"/>
      <c r="E23" s="146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90"/>
      <c r="Q23" s="89"/>
      <c r="R23" s="89"/>
      <c r="S23" s="70"/>
      <c r="T23" s="70"/>
      <c r="U23" s="70"/>
    </row>
    <row r="24" spans="2:21" ht="15" hidden="1" customHeight="1" x14ac:dyDescent="0.25">
      <c r="B24" s="93">
        <v>-3</v>
      </c>
      <c r="C24" s="146" t="s">
        <v>31</v>
      </c>
      <c r="D24" s="146"/>
      <c r="E24" s="146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0"/>
      <c r="Q24" s="89"/>
      <c r="R24" s="89"/>
      <c r="S24" s="70"/>
      <c r="T24" s="70"/>
      <c r="U24" s="70"/>
    </row>
    <row r="25" spans="2:21" ht="15" hidden="1" customHeight="1" x14ac:dyDescent="0.25">
      <c r="B25" s="93">
        <v>-4</v>
      </c>
      <c r="C25" s="146" t="s">
        <v>32</v>
      </c>
      <c r="D25" s="146"/>
      <c r="E25" s="146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0"/>
      <c r="Q25" s="89"/>
      <c r="R25" s="89"/>
      <c r="S25" s="70"/>
      <c r="T25" s="70"/>
      <c r="U25" s="70"/>
    </row>
    <row r="26" spans="2:21" ht="15" customHeight="1" x14ac:dyDescent="0.25">
      <c r="B26" s="147" t="s">
        <v>33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94"/>
      <c r="T26" s="94"/>
      <c r="U26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4:E24"/>
    <mergeCell ref="C25:E25"/>
    <mergeCell ref="B26:R26"/>
    <mergeCell ref="B17:I17"/>
    <mergeCell ref="B19:R19"/>
    <mergeCell ref="B20:R20"/>
    <mergeCell ref="B21:E21"/>
    <mergeCell ref="C22:E22"/>
    <mergeCell ref="C23:E23"/>
  </mergeCells>
  <pageMargins left="0.51180555555555551" right="0.51180555555555551" top="0.78749999999999998" bottom="0.78749999999999998" header="0.51180555555555551" footer="0.51180555555555551"/>
  <pageSetup paperSize="9" scale="59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showGridLines="0" topLeftCell="G1" zoomScale="80" zoomScaleNormal="80" workbookViewId="0">
      <selection activeCell="V12" sqref="V12"/>
    </sheetView>
  </sheetViews>
  <sheetFormatPr defaultColWidth="9.42578125" defaultRowHeight="15" x14ac:dyDescent="0.25"/>
  <cols>
    <col min="1" max="1" width="1.140625" style="71" customWidth="1"/>
    <col min="2" max="2" width="5" style="71" customWidth="1"/>
    <col min="3" max="3" width="0" style="71" hidden="1" customWidth="1"/>
    <col min="4" max="4" width="7.28515625" style="71" customWidth="1"/>
    <col min="5" max="5" width="28.42578125" style="71" customWidth="1"/>
    <col min="6" max="6" width="0" style="71" hidden="1" customWidth="1"/>
    <col min="7" max="7" width="24.28515625" style="71" customWidth="1"/>
    <col min="8" max="8" width="14.42578125" style="71" customWidth="1"/>
    <col min="9" max="9" width="15.42578125" style="71" customWidth="1"/>
    <col min="10" max="13" width="16.140625" style="71" customWidth="1"/>
    <col min="14" max="14" width="14.42578125" style="71" customWidth="1"/>
    <col min="15" max="15" width="9.42578125" style="71"/>
    <col min="16" max="16" width="13.42578125" style="71" customWidth="1"/>
    <col min="17" max="17" width="14.42578125" style="71" customWidth="1"/>
    <col min="18" max="18" width="21.28515625" style="71" customWidth="1"/>
    <col min="19" max="256" width="9.42578125" style="71"/>
    <col min="257" max="257" width="1.140625" style="71" customWidth="1"/>
    <col min="258" max="258" width="5" style="71" customWidth="1"/>
    <col min="259" max="259" width="0" style="71" hidden="1" customWidth="1"/>
    <col min="260" max="260" width="7.28515625" style="71" customWidth="1"/>
    <col min="261" max="261" width="28.42578125" style="71" customWidth="1"/>
    <col min="262" max="262" width="0" style="71" hidden="1" customWidth="1"/>
    <col min="263" max="263" width="24.28515625" style="71" customWidth="1"/>
    <col min="264" max="264" width="14.42578125" style="71" customWidth="1"/>
    <col min="265" max="265" width="15.42578125" style="71" customWidth="1"/>
    <col min="266" max="269" width="16.140625" style="71" customWidth="1"/>
    <col min="270" max="270" width="14.42578125" style="71" customWidth="1"/>
    <col min="271" max="271" width="9.42578125" style="71"/>
    <col min="272" max="272" width="13.42578125" style="71" customWidth="1"/>
    <col min="273" max="273" width="14.42578125" style="71" customWidth="1"/>
    <col min="274" max="274" width="21.28515625" style="71" customWidth="1"/>
    <col min="275" max="512" width="9.42578125" style="71"/>
    <col min="513" max="513" width="1.140625" style="71" customWidth="1"/>
    <col min="514" max="514" width="5" style="71" customWidth="1"/>
    <col min="515" max="515" width="0" style="71" hidden="1" customWidth="1"/>
    <col min="516" max="516" width="7.28515625" style="71" customWidth="1"/>
    <col min="517" max="517" width="28.42578125" style="71" customWidth="1"/>
    <col min="518" max="518" width="0" style="71" hidden="1" customWidth="1"/>
    <col min="519" max="519" width="24.28515625" style="71" customWidth="1"/>
    <col min="520" max="520" width="14.42578125" style="71" customWidth="1"/>
    <col min="521" max="521" width="15.42578125" style="71" customWidth="1"/>
    <col min="522" max="525" width="16.140625" style="71" customWidth="1"/>
    <col min="526" max="526" width="14.42578125" style="71" customWidth="1"/>
    <col min="527" max="527" width="9.42578125" style="71"/>
    <col min="528" max="528" width="13.42578125" style="71" customWidth="1"/>
    <col min="529" max="529" width="14.42578125" style="71" customWidth="1"/>
    <col min="530" max="530" width="21.28515625" style="71" customWidth="1"/>
    <col min="531" max="768" width="9.42578125" style="71"/>
    <col min="769" max="769" width="1.140625" style="71" customWidth="1"/>
    <col min="770" max="770" width="5" style="71" customWidth="1"/>
    <col min="771" max="771" width="0" style="71" hidden="1" customWidth="1"/>
    <col min="772" max="772" width="7.28515625" style="71" customWidth="1"/>
    <col min="773" max="773" width="28.42578125" style="71" customWidth="1"/>
    <col min="774" max="774" width="0" style="71" hidden="1" customWidth="1"/>
    <col min="775" max="775" width="24.28515625" style="71" customWidth="1"/>
    <col min="776" max="776" width="14.42578125" style="71" customWidth="1"/>
    <col min="777" max="777" width="15.42578125" style="71" customWidth="1"/>
    <col min="778" max="781" width="16.140625" style="71" customWidth="1"/>
    <col min="782" max="782" width="14.42578125" style="71" customWidth="1"/>
    <col min="783" max="783" width="9.42578125" style="71"/>
    <col min="784" max="784" width="13.42578125" style="71" customWidth="1"/>
    <col min="785" max="785" width="14.42578125" style="71" customWidth="1"/>
    <col min="786" max="786" width="21.28515625" style="71" customWidth="1"/>
    <col min="787" max="1024" width="9.42578125" style="71"/>
    <col min="1025" max="1025" width="1.140625" style="71" customWidth="1"/>
    <col min="1026" max="1026" width="5" style="71" customWidth="1"/>
    <col min="1027" max="1027" width="0" style="71" hidden="1" customWidth="1"/>
    <col min="1028" max="1028" width="7.28515625" style="71" customWidth="1"/>
    <col min="1029" max="1029" width="28.42578125" style="71" customWidth="1"/>
    <col min="1030" max="1030" width="0" style="71" hidden="1" customWidth="1"/>
    <col min="1031" max="1031" width="24.28515625" style="71" customWidth="1"/>
    <col min="1032" max="1032" width="14.42578125" style="71" customWidth="1"/>
    <col min="1033" max="1033" width="15.42578125" style="71" customWidth="1"/>
    <col min="1034" max="1037" width="16.140625" style="71" customWidth="1"/>
    <col min="1038" max="1038" width="14.42578125" style="71" customWidth="1"/>
    <col min="1039" max="1039" width="9.42578125" style="71"/>
    <col min="1040" max="1040" width="13.42578125" style="71" customWidth="1"/>
    <col min="1041" max="1041" width="14.42578125" style="71" customWidth="1"/>
    <col min="1042" max="1042" width="21.28515625" style="71" customWidth="1"/>
    <col min="1043" max="1280" width="9.42578125" style="71"/>
    <col min="1281" max="1281" width="1.140625" style="71" customWidth="1"/>
    <col min="1282" max="1282" width="5" style="71" customWidth="1"/>
    <col min="1283" max="1283" width="0" style="71" hidden="1" customWidth="1"/>
    <col min="1284" max="1284" width="7.28515625" style="71" customWidth="1"/>
    <col min="1285" max="1285" width="28.42578125" style="71" customWidth="1"/>
    <col min="1286" max="1286" width="0" style="71" hidden="1" customWidth="1"/>
    <col min="1287" max="1287" width="24.28515625" style="71" customWidth="1"/>
    <col min="1288" max="1288" width="14.42578125" style="71" customWidth="1"/>
    <col min="1289" max="1289" width="15.42578125" style="71" customWidth="1"/>
    <col min="1290" max="1293" width="16.140625" style="71" customWidth="1"/>
    <col min="1294" max="1294" width="14.42578125" style="71" customWidth="1"/>
    <col min="1295" max="1295" width="9.42578125" style="71"/>
    <col min="1296" max="1296" width="13.42578125" style="71" customWidth="1"/>
    <col min="1297" max="1297" width="14.42578125" style="71" customWidth="1"/>
    <col min="1298" max="1298" width="21.28515625" style="71" customWidth="1"/>
    <col min="1299" max="1536" width="9.42578125" style="71"/>
    <col min="1537" max="1537" width="1.140625" style="71" customWidth="1"/>
    <col min="1538" max="1538" width="5" style="71" customWidth="1"/>
    <col min="1539" max="1539" width="0" style="71" hidden="1" customWidth="1"/>
    <col min="1540" max="1540" width="7.28515625" style="71" customWidth="1"/>
    <col min="1541" max="1541" width="28.42578125" style="71" customWidth="1"/>
    <col min="1542" max="1542" width="0" style="71" hidden="1" customWidth="1"/>
    <col min="1543" max="1543" width="24.28515625" style="71" customWidth="1"/>
    <col min="1544" max="1544" width="14.42578125" style="71" customWidth="1"/>
    <col min="1545" max="1545" width="15.42578125" style="71" customWidth="1"/>
    <col min="1546" max="1549" width="16.140625" style="71" customWidth="1"/>
    <col min="1550" max="1550" width="14.42578125" style="71" customWidth="1"/>
    <col min="1551" max="1551" width="9.42578125" style="71"/>
    <col min="1552" max="1552" width="13.42578125" style="71" customWidth="1"/>
    <col min="1553" max="1553" width="14.42578125" style="71" customWidth="1"/>
    <col min="1554" max="1554" width="21.28515625" style="71" customWidth="1"/>
    <col min="1555" max="1792" width="9.42578125" style="71"/>
    <col min="1793" max="1793" width="1.140625" style="71" customWidth="1"/>
    <col min="1794" max="1794" width="5" style="71" customWidth="1"/>
    <col min="1795" max="1795" width="0" style="71" hidden="1" customWidth="1"/>
    <col min="1796" max="1796" width="7.28515625" style="71" customWidth="1"/>
    <col min="1797" max="1797" width="28.42578125" style="71" customWidth="1"/>
    <col min="1798" max="1798" width="0" style="71" hidden="1" customWidth="1"/>
    <col min="1799" max="1799" width="24.28515625" style="71" customWidth="1"/>
    <col min="1800" max="1800" width="14.42578125" style="71" customWidth="1"/>
    <col min="1801" max="1801" width="15.42578125" style="71" customWidth="1"/>
    <col min="1802" max="1805" width="16.140625" style="71" customWidth="1"/>
    <col min="1806" max="1806" width="14.42578125" style="71" customWidth="1"/>
    <col min="1807" max="1807" width="9.42578125" style="71"/>
    <col min="1808" max="1808" width="13.42578125" style="71" customWidth="1"/>
    <col min="1809" max="1809" width="14.42578125" style="71" customWidth="1"/>
    <col min="1810" max="1810" width="21.28515625" style="71" customWidth="1"/>
    <col min="1811" max="2048" width="9.42578125" style="71"/>
    <col min="2049" max="2049" width="1.140625" style="71" customWidth="1"/>
    <col min="2050" max="2050" width="5" style="71" customWidth="1"/>
    <col min="2051" max="2051" width="0" style="71" hidden="1" customWidth="1"/>
    <col min="2052" max="2052" width="7.28515625" style="71" customWidth="1"/>
    <col min="2053" max="2053" width="28.42578125" style="71" customWidth="1"/>
    <col min="2054" max="2054" width="0" style="71" hidden="1" customWidth="1"/>
    <col min="2055" max="2055" width="24.28515625" style="71" customWidth="1"/>
    <col min="2056" max="2056" width="14.42578125" style="71" customWidth="1"/>
    <col min="2057" max="2057" width="15.42578125" style="71" customWidth="1"/>
    <col min="2058" max="2061" width="16.140625" style="71" customWidth="1"/>
    <col min="2062" max="2062" width="14.42578125" style="71" customWidth="1"/>
    <col min="2063" max="2063" width="9.42578125" style="71"/>
    <col min="2064" max="2064" width="13.42578125" style="71" customWidth="1"/>
    <col min="2065" max="2065" width="14.42578125" style="71" customWidth="1"/>
    <col min="2066" max="2066" width="21.28515625" style="71" customWidth="1"/>
    <col min="2067" max="2304" width="9.42578125" style="71"/>
    <col min="2305" max="2305" width="1.140625" style="71" customWidth="1"/>
    <col min="2306" max="2306" width="5" style="71" customWidth="1"/>
    <col min="2307" max="2307" width="0" style="71" hidden="1" customWidth="1"/>
    <col min="2308" max="2308" width="7.28515625" style="71" customWidth="1"/>
    <col min="2309" max="2309" width="28.42578125" style="71" customWidth="1"/>
    <col min="2310" max="2310" width="0" style="71" hidden="1" customWidth="1"/>
    <col min="2311" max="2311" width="24.28515625" style="71" customWidth="1"/>
    <col min="2312" max="2312" width="14.42578125" style="71" customWidth="1"/>
    <col min="2313" max="2313" width="15.42578125" style="71" customWidth="1"/>
    <col min="2314" max="2317" width="16.140625" style="71" customWidth="1"/>
    <col min="2318" max="2318" width="14.42578125" style="71" customWidth="1"/>
    <col min="2319" max="2319" width="9.42578125" style="71"/>
    <col min="2320" max="2320" width="13.42578125" style="71" customWidth="1"/>
    <col min="2321" max="2321" width="14.42578125" style="71" customWidth="1"/>
    <col min="2322" max="2322" width="21.28515625" style="71" customWidth="1"/>
    <col min="2323" max="2560" width="9.42578125" style="71"/>
    <col min="2561" max="2561" width="1.140625" style="71" customWidth="1"/>
    <col min="2562" max="2562" width="5" style="71" customWidth="1"/>
    <col min="2563" max="2563" width="0" style="71" hidden="1" customWidth="1"/>
    <col min="2564" max="2564" width="7.28515625" style="71" customWidth="1"/>
    <col min="2565" max="2565" width="28.42578125" style="71" customWidth="1"/>
    <col min="2566" max="2566" width="0" style="71" hidden="1" customWidth="1"/>
    <col min="2567" max="2567" width="24.28515625" style="71" customWidth="1"/>
    <col min="2568" max="2568" width="14.42578125" style="71" customWidth="1"/>
    <col min="2569" max="2569" width="15.42578125" style="71" customWidth="1"/>
    <col min="2570" max="2573" width="16.140625" style="71" customWidth="1"/>
    <col min="2574" max="2574" width="14.42578125" style="71" customWidth="1"/>
    <col min="2575" max="2575" width="9.42578125" style="71"/>
    <col min="2576" max="2576" width="13.42578125" style="71" customWidth="1"/>
    <col min="2577" max="2577" width="14.42578125" style="71" customWidth="1"/>
    <col min="2578" max="2578" width="21.28515625" style="71" customWidth="1"/>
    <col min="2579" max="2816" width="9.42578125" style="71"/>
    <col min="2817" max="2817" width="1.140625" style="71" customWidth="1"/>
    <col min="2818" max="2818" width="5" style="71" customWidth="1"/>
    <col min="2819" max="2819" width="0" style="71" hidden="1" customWidth="1"/>
    <col min="2820" max="2820" width="7.28515625" style="71" customWidth="1"/>
    <col min="2821" max="2821" width="28.42578125" style="71" customWidth="1"/>
    <col min="2822" max="2822" width="0" style="71" hidden="1" customWidth="1"/>
    <col min="2823" max="2823" width="24.28515625" style="71" customWidth="1"/>
    <col min="2824" max="2824" width="14.42578125" style="71" customWidth="1"/>
    <col min="2825" max="2825" width="15.42578125" style="71" customWidth="1"/>
    <col min="2826" max="2829" width="16.140625" style="71" customWidth="1"/>
    <col min="2830" max="2830" width="14.42578125" style="71" customWidth="1"/>
    <col min="2831" max="2831" width="9.42578125" style="71"/>
    <col min="2832" max="2832" width="13.42578125" style="71" customWidth="1"/>
    <col min="2833" max="2833" width="14.42578125" style="71" customWidth="1"/>
    <col min="2834" max="2834" width="21.28515625" style="71" customWidth="1"/>
    <col min="2835" max="3072" width="9.42578125" style="71"/>
    <col min="3073" max="3073" width="1.140625" style="71" customWidth="1"/>
    <col min="3074" max="3074" width="5" style="71" customWidth="1"/>
    <col min="3075" max="3075" width="0" style="71" hidden="1" customWidth="1"/>
    <col min="3076" max="3076" width="7.28515625" style="71" customWidth="1"/>
    <col min="3077" max="3077" width="28.42578125" style="71" customWidth="1"/>
    <col min="3078" max="3078" width="0" style="71" hidden="1" customWidth="1"/>
    <col min="3079" max="3079" width="24.28515625" style="71" customWidth="1"/>
    <col min="3080" max="3080" width="14.42578125" style="71" customWidth="1"/>
    <col min="3081" max="3081" width="15.42578125" style="71" customWidth="1"/>
    <col min="3082" max="3085" width="16.140625" style="71" customWidth="1"/>
    <col min="3086" max="3086" width="14.42578125" style="71" customWidth="1"/>
    <col min="3087" max="3087" width="9.42578125" style="71"/>
    <col min="3088" max="3088" width="13.42578125" style="71" customWidth="1"/>
    <col min="3089" max="3089" width="14.42578125" style="71" customWidth="1"/>
    <col min="3090" max="3090" width="21.28515625" style="71" customWidth="1"/>
    <col min="3091" max="3328" width="9.42578125" style="71"/>
    <col min="3329" max="3329" width="1.140625" style="71" customWidth="1"/>
    <col min="3330" max="3330" width="5" style="71" customWidth="1"/>
    <col min="3331" max="3331" width="0" style="71" hidden="1" customWidth="1"/>
    <col min="3332" max="3332" width="7.28515625" style="71" customWidth="1"/>
    <col min="3333" max="3333" width="28.42578125" style="71" customWidth="1"/>
    <col min="3334" max="3334" width="0" style="71" hidden="1" customWidth="1"/>
    <col min="3335" max="3335" width="24.28515625" style="71" customWidth="1"/>
    <col min="3336" max="3336" width="14.42578125" style="71" customWidth="1"/>
    <col min="3337" max="3337" width="15.42578125" style="71" customWidth="1"/>
    <col min="3338" max="3341" width="16.140625" style="71" customWidth="1"/>
    <col min="3342" max="3342" width="14.42578125" style="71" customWidth="1"/>
    <col min="3343" max="3343" width="9.42578125" style="71"/>
    <col min="3344" max="3344" width="13.42578125" style="71" customWidth="1"/>
    <col min="3345" max="3345" width="14.42578125" style="71" customWidth="1"/>
    <col min="3346" max="3346" width="21.28515625" style="71" customWidth="1"/>
    <col min="3347" max="3584" width="9.42578125" style="71"/>
    <col min="3585" max="3585" width="1.140625" style="71" customWidth="1"/>
    <col min="3586" max="3586" width="5" style="71" customWidth="1"/>
    <col min="3587" max="3587" width="0" style="71" hidden="1" customWidth="1"/>
    <col min="3588" max="3588" width="7.28515625" style="71" customWidth="1"/>
    <col min="3589" max="3589" width="28.42578125" style="71" customWidth="1"/>
    <col min="3590" max="3590" width="0" style="71" hidden="1" customWidth="1"/>
    <col min="3591" max="3591" width="24.28515625" style="71" customWidth="1"/>
    <col min="3592" max="3592" width="14.42578125" style="71" customWidth="1"/>
    <col min="3593" max="3593" width="15.42578125" style="71" customWidth="1"/>
    <col min="3594" max="3597" width="16.140625" style="71" customWidth="1"/>
    <col min="3598" max="3598" width="14.42578125" style="71" customWidth="1"/>
    <col min="3599" max="3599" width="9.42578125" style="71"/>
    <col min="3600" max="3600" width="13.42578125" style="71" customWidth="1"/>
    <col min="3601" max="3601" width="14.42578125" style="71" customWidth="1"/>
    <col min="3602" max="3602" width="21.28515625" style="71" customWidth="1"/>
    <col min="3603" max="3840" width="9.42578125" style="71"/>
    <col min="3841" max="3841" width="1.140625" style="71" customWidth="1"/>
    <col min="3842" max="3842" width="5" style="71" customWidth="1"/>
    <col min="3843" max="3843" width="0" style="71" hidden="1" customWidth="1"/>
    <col min="3844" max="3844" width="7.28515625" style="71" customWidth="1"/>
    <col min="3845" max="3845" width="28.42578125" style="71" customWidth="1"/>
    <col min="3846" max="3846" width="0" style="71" hidden="1" customWidth="1"/>
    <col min="3847" max="3847" width="24.28515625" style="71" customWidth="1"/>
    <col min="3848" max="3848" width="14.42578125" style="71" customWidth="1"/>
    <col min="3849" max="3849" width="15.42578125" style="71" customWidth="1"/>
    <col min="3850" max="3853" width="16.140625" style="71" customWidth="1"/>
    <col min="3854" max="3854" width="14.42578125" style="71" customWidth="1"/>
    <col min="3855" max="3855" width="9.42578125" style="71"/>
    <col min="3856" max="3856" width="13.42578125" style="71" customWidth="1"/>
    <col min="3857" max="3857" width="14.42578125" style="71" customWidth="1"/>
    <col min="3858" max="3858" width="21.28515625" style="71" customWidth="1"/>
    <col min="3859" max="4096" width="9.42578125" style="71"/>
    <col min="4097" max="4097" width="1.140625" style="71" customWidth="1"/>
    <col min="4098" max="4098" width="5" style="71" customWidth="1"/>
    <col min="4099" max="4099" width="0" style="71" hidden="1" customWidth="1"/>
    <col min="4100" max="4100" width="7.28515625" style="71" customWidth="1"/>
    <col min="4101" max="4101" width="28.42578125" style="71" customWidth="1"/>
    <col min="4102" max="4102" width="0" style="71" hidden="1" customWidth="1"/>
    <col min="4103" max="4103" width="24.28515625" style="71" customWidth="1"/>
    <col min="4104" max="4104" width="14.42578125" style="71" customWidth="1"/>
    <col min="4105" max="4105" width="15.42578125" style="71" customWidth="1"/>
    <col min="4106" max="4109" width="16.140625" style="71" customWidth="1"/>
    <col min="4110" max="4110" width="14.42578125" style="71" customWidth="1"/>
    <col min="4111" max="4111" width="9.42578125" style="71"/>
    <col min="4112" max="4112" width="13.42578125" style="71" customWidth="1"/>
    <col min="4113" max="4113" width="14.42578125" style="71" customWidth="1"/>
    <col min="4114" max="4114" width="21.28515625" style="71" customWidth="1"/>
    <col min="4115" max="4352" width="9.42578125" style="71"/>
    <col min="4353" max="4353" width="1.140625" style="71" customWidth="1"/>
    <col min="4354" max="4354" width="5" style="71" customWidth="1"/>
    <col min="4355" max="4355" width="0" style="71" hidden="1" customWidth="1"/>
    <col min="4356" max="4356" width="7.28515625" style="71" customWidth="1"/>
    <col min="4357" max="4357" width="28.42578125" style="71" customWidth="1"/>
    <col min="4358" max="4358" width="0" style="71" hidden="1" customWidth="1"/>
    <col min="4359" max="4359" width="24.28515625" style="71" customWidth="1"/>
    <col min="4360" max="4360" width="14.42578125" style="71" customWidth="1"/>
    <col min="4361" max="4361" width="15.42578125" style="71" customWidth="1"/>
    <col min="4362" max="4365" width="16.140625" style="71" customWidth="1"/>
    <col min="4366" max="4366" width="14.42578125" style="71" customWidth="1"/>
    <col min="4367" max="4367" width="9.42578125" style="71"/>
    <col min="4368" max="4368" width="13.42578125" style="71" customWidth="1"/>
    <col min="4369" max="4369" width="14.42578125" style="71" customWidth="1"/>
    <col min="4370" max="4370" width="21.28515625" style="71" customWidth="1"/>
    <col min="4371" max="4608" width="9.42578125" style="71"/>
    <col min="4609" max="4609" width="1.140625" style="71" customWidth="1"/>
    <col min="4610" max="4610" width="5" style="71" customWidth="1"/>
    <col min="4611" max="4611" width="0" style="71" hidden="1" customWidth="1"/>
    <col min="4612" max="4612" width="7.28515625" style="71" customWidth="1"/>
    <col min="4613" max="4613" width="28.42578125" style="71" customWidth="1"/>
    <col min="4614" max="4614" width="0" style="71" hidden="1" customWidth="1"/>
    <col min="4615" max="4615" width="24.28515625" style="71" customWidth="1"/>
    <col min="4616" max="4616" width="14.42578125" style="71" customWidth="1"/>
    <col min="4617" max="4617" width="15.42578125" style="71" customWidth="1"/>
    <col min="4618" max="4621" width="16.140625" style="71" customWidth="1"/>
    <col min="4622" max="4622" width="14.42578125" style="71" customWidth="1"/>
    <col min="4623" max="4623" width="9.42578125" style="71"/>
    <col min="4624" max="4624" width="13.42578125" style="71" customWidth="1"/>
    <col min="4625" max="4625" width="14.42578125" style="71" customWidth="1"/>
    <col min="4626" max="4626" width="21.28515625" style="71" customWidth="1"/>
    <col min="4627" max="4864" width="9.42578125" style="71"/>
    <col min="4865" max="4865" width="1.140625" style="71" customWidth="1"/>
    <col min="4866" max="4866" width="5" style="71" customWidth="1"/>
    <col min="4867" max="4867" width="0" style="71" hidden="1" customWidth="1"/>
    <col min="4868" max="4868" width="7.28515625" style="71" customWidth="1"/>
    <col min="4869" max="4869" width="28.42578125" style="71" customWidth="1"/>
    <col min="4870" max="4870" width="0" style="71" hidden="1" customWidth="1"/>
    <col min="4871" max="4871" width="24.28515625" style="71" customWidth="1"/>
    <col min="4872" max="4872" width="14.42578125" style="71" customWidth="1"/>
    <col min="4873" max="4873" width="15.42578125" style="71" customWidth="1"/>
    <col min="4874" max="4877" width="16.140625" style="71" customWidth="1"/>
    <col min="4878" max="4878" width="14.42578125" style="71" customWidth="1"/>
    <col min="4879" max="4879" width="9.42578125" style="71"/>
    <col min="4880" max="4880" width="13.42578125" style="71" customWidth="1"/>
    <col min="4881" max="4881" width="14.42578125" style="71" customWidth="1"/>
    <col min="4882" max="4882" width="21.28515625" style="71" customWidth="1"/>
    <col min="4883" max="5120" width="9.42578125" style="71"/>
    <col min="5121" max="5121" width="1.140625" style="71" customWidth="1"/>
    <col min="5122" max="5122" width="5" style="71" customWidth="1"/>
    <col min="5123" max="5123" width="0" style="71" hidden="1" customWidth="1"/>
    <col min="5124" max="5124" width="7.28515625" style="71" customWidth="1"/>
    <col min="5125" max="5125" width="28.42578125" style="71" customWidth="1"/>
    <col min="5126" max="5126" width="0" style="71" hidden="1" customWidth="1"/>
    <col min="5127" max="5127" width="24.28515625" style="71" customWidth="1"/>
    <col min="5128" max="5128" width="14.42578125" style="71" customWidth="1"/>
    <col min="5129" max="5129" width="15.42578125" style="71" customWidth="1"/>
    <col min="5130" max="5133" width="16.140625" style="71" customWidth="1"/>
    <col min="5134" max="5134" width="14.42578125" style="71" customWidth="1"/>
    <col min="5135" max="5135" width="9.42578125" style="71"/>
    <col min="5136" max="5136" width="13.42578125" style="71" customWidth="1"/>
    <col min="5137" max="5137" width="14.42578125" style="71" customWidth="1"/>
    <col min="5138" max="5138" width="21.28515625" style="71" customWidth="1"/>
    <col min="5139" max="5376" width="9.42578125" style="71"/>
    <col min="5377" max="5377" width="1.140625" style="71" customWidth="1"/>
    <col min="5378" max="5378" width="5" style="71" customWidth="1"/>
    <col min="5379" max="5379" width="0" style="71" hidden="1" customWidth="1"/>
    <col min="5380" max="5380" width="7.28515625" style="71" customWidth="1"/>
    <col min="5381" max="5381" width="28.42578125" style="71" customWidth="1"/>
    <col min="5382" max="5382" width="0" style="71" hidden="1" customWidth="1"/>
    <col min="5383" max="5383" width="24.28515625" style="71" customWidth="1"/>
    <col min="5384" max="5384" width="14.42578125" style="71" customWidth="1"/>
    <col min="5385" max="5385" width="15.42578125" style="71" customWidth="1"/>
    <col min="5386" max="5389" width="16.140625" style="71" customWidth="1"/>
    <col min="5390" max="5390" width="14.42578125" style="71" customWidth="1"/>
    <col min="5391" max="5391" width="9.42578125" style="71"/>
    <col min="5392" max="5392" width="13.42578125" style="71" customWidth="1"/>
    <col min="5393" max="5393" width="14.42578125" style="71" customWidth="1"/>
    <col min="5394" max="5394" width="21.28515625" style="71" customWidth="1"/>
    <col min="5395" max="5632" width="9.42578125" style="71"/>
    <col min="5633" max="5633" width="1.140625" style="71" customWidth="1"/>
    <col min="5634" max="5634" width="5" style="71" customWidth="1"/>
    <col min="5635" max="5635" width="0" style="71" hidden="1" customWidth="1"/>
    <col min="5636" max="5636" width="7.28515625" style="71" customWidth="1"/>
    <col min="5637" max="5637" width="28.42578125" style="71" customWidth="1"/>
    <col min="5638" max="5638" width="0" style="71" hidden="1" customWidth="1"/>
    <col min="5639" max="5639" width="24.28515625" style="71" customWidth="1"/>
    <col min="5640" max="5640" width="14.42578125" style="71" customWidth="1"/>
    <col min="5641" max="5641" width="15.42578125" style="71" customWidth="1"/>
    <col min="5642" max="5645" width="16.140625" style="71" customWidth="1"/>
    <col min="5646" max="5646" width="14.42578125" style="71" customWidth="1"/>
    <col min="5647" max="5647" width="9.42578125" style="71"/>
    <col min="5648" max="5648" width="13.42578125" style="71" customWidth="1"/>
    <col min="5649" max="5649" width="14.42578125" style="71" customWidth="1"/>
    <col min="5650" max="5650" width="21.28515625" style="71" customWidth="1"/>
    <col min="5651" max="5888" width="9.42578125" style="71"/>
    <col min="5889" max="5889" width="1.140625" style="71" customWidth="1"/>
    <col min="5890" max="5890" width="5" style="71" customWidth="1"/>
    <col min="5891" max="5891" width="0" style="71" hidden="1" customWidth="1"/>
    <col min="5892" max="5892" width="7.28515625" style="71" customWidth="1"/>
    <col min="5893" max="5893" width="28.42578125" style="71" customWidth="1"/>
    <col min="5894" max="5894" width="0" style="71" hidden="1" customWidth="1"/>
    <col min="5895" max="5895" width="24.28515625" style="71" customWidth="1"/>
    <col min="5896" max="5896" width="14.42578125" style="71" customWidth="1"/>
    <col min="5897" max="5897" width="15.42578125" style="71" customWidth="1"/>
    <col min="5898" max="5901" width="16.140625" style="71" customWidth="1"/>
    <col min="5902" max="5902" width="14.42578125" style="71" customWidth="1"/>
    <col min="5903" max="5903" width="9.42578125" style="71"/>
    <col min="5904" max="5904" width="13.42578125" style="71" customWidth="1"/>
    <col min="5905" max="5905" width="14.42578125" style="71" customWidth="1"/>
    <col min="5906" max="5906" width="21.28515625" style="71" customWidth="1"/>
    <col min="5907" max="6144" width="9.42578125" style="71"/>
    <col min="6145" max="6145" width="1.140625" style="71" customWidth="1"/>
    <col min="6146" max="6146" width="5" style="71" customWidth="1"/>
    <col min="6147" max="6147" width="0" style="71" hidden="1" customWidth="1"/>
    <col min="6148" max="6148" width="7.28515625" style="71" customWidth="1"/>
    <col min="6149" max="6149" width="28.42578125" style="71" customWidth="1"/>
    <col min="6150" max="6150" width="0" style="71" hidden="1" customWidth="1"/>
    <col min="6151" max="6151" width="24.28515625" style="71" customWidth="1"/>
    <col min="6152" max="6152" width="14.42578125" style="71" customWidth="1"/>
    <col min="6153" max="6153" width="15.42578125" style="71" customWidth="1"/>
    <col min="6154" max="6157" width="16.140625" style="71" customWidth="1"/>
    <col min="6158" max="6158" width="14.42578125" style="71" customWidth="1"/>
    <col min="6159" max="6159" width="9.42578125" style="71"/>
    <col min="6160" max="6160" width="13.42578125" style="71" customWidth="1"/>
    <col min="6161" max="6161" width="14.42578125" style="71" customWidth="1"/>
    <col min="6162" max="6162" width="21.28515625" style="71" customWidth="1"/>
    <col min="6163" max="6400" width="9.42578125" style="71"/>
    <col min="6401" max="6401" width="1.140625" style="71" customWidth="1"/>
    <col min="6402" max="6402" width="5" style="71" customWidth="1"/>
    <col min="6403" max="6403" width="0" style="71" hidden="1" customWidth="1"/>
    <col min="6404" max="6404" width="7.28515625" style="71" customWidth="1"/>
    <col min="6405" max="6405" width="28.42578125" style="71" customWidth="1"/>
    <col min="6406" max="6406" width="0" style="71" hidden="1" customWidth="1"/>
    <col min="6407" max="6407" width="24.28515625" style="71" customWidth="1"/>
    <col min="6408" max="6408" width="14.42578125" style="71" customWidth="1"/>
    <col min="6409" max="6409" width="15.42578125" style="71" customWidth="1"/>
    <col min="6410" max="6413" width="16.140625" style="71" customWidth="1"/>
    <col min="6414" max="6414" width="14.42578125" style="71" customWidth="1"/>
    <col min="6415" max="6415" width="9.42578125" style="71"/>
    <col min="6416" max="6416" width="13.42578125" style="71" customWidth="1"/>
    <col min="6417" max="6417" width="14.42578125" style="71" customWidth="1"/>
    <col min="6418" max="6418" width="21.28515625" style="71" customWidth="1"/>
    <col min="6419" max="6656" width="9.42578125" style="71"/>
    <col min="6657" max="6657" width="1.140625" style="71" customWidth="1"/>
    <col min="6658" max="6658" width="5" style="71" customWidth="1"/>
    <col min="6659" max="6659" width="0" style="71" hidden="1" customWidth="1"/>
    <col min="6660" max="6660" width="7.28515625" style="71" customWidth="1"/>
    <col min="6661" max="6661" width="28.42578125" style="71" customWidth="1"/>
    <col min="6662" max="6662" width="0" style="71" hidden="1" customWidth="1"/>
    <col min="6663" max="6663" width="24.28515625" style="71" customWidth="1"/>
    <col min="6664" max="6664" width="14.42578125" style="71" customWidth="1"/>
    <col min="6665" max="6665" width="15.42578125" style="71" customWidth="1"/>
    <col min="6666" max="6669" width="16.140625" style="71" customWidth="1"/>
    <col min="6670" max="6670" width="14.42578125" style="71" customWidth="1"/>
    <col min="6671" max="6671" width="9.42578125" style="71"/>
    <col min="6672" max="6672" width="13.42578125" style="71" customWidth="1"/>
    <col min="6673" max="6673" width="14.42578125" style="71" customWidth="1"/>
    <col min="6674" max="6674" width="21.28515625" style="71" customWidth="1"/>
    <col min="6675" max="6912" width="9.42578125" style="71"/>
    <col min="6913" max="6913" width="1.140625" style="71" customWidth="1"/>
    <col min="6914" max="6914" width="5" style="71" customWidth="1"/>
    <col min="6915" max="6915" width="0" style="71" hidden="1" customWidth="1"/>
    <col min="6916" max="6916" width="7.28515625" style="71" customWidth="1"/>
    <col min="6917" max="6917" width="28.42578125" style="71" customWidth="1"/>
    <col min="6918" max="6918" width="0" style="71" hidden="1" customWidth="1"/>
    <col min="6919" max="6919" width="24.28515625" style="71" customWidth="1"/>
    <col min="6920" max="6920" width="14.42578125" style="71" customWidth="1"/>
    <col min="6921" max="6921" width="15.42578125" style="71" customWidth="1"/>
    <col min="6922" max="6925" width="16.140625" style="71" customWidth="1"/>
    <col min="6926" max="6926" width="14.42578125" style="71" customWidth="1"/>
    <col min="6927" max="6927" width="9.42578125" style="71"/>
    <col min="6928" max="6928" width="13.42578125" style="71" customWidth="1"/>
    <col min="6929" max="6929" width="14.42578125" style="71" customWidth="1"/>
    <col min="6930" max="6930" width="21.28515625" style="71" customWidth="1"/>
    <col min="6931" max="7168" width="9.42578125" style="71"/>
    <col min="7169" max="7169" width="1.140625" style="71" customWidth="1"/>
    <col min="7170" max="7170" width="5" style="71" customWidth="1"/>
    <col min="7171" max="7171" width="0" style="71" hidden="1" customWidth="1"/>
    <col min="7172" max="7172" width="7.28515625" style="71" customWidth="1"/>
    <col min="7173" max="7173" width="28.42578125" style="71" customWidth="1"/>
    <col min="7174" max="7174" width="0" style="71" hidden="1" customWidth="1"/>
    <col min="7175" max="7175" width="24.28515625" style="71" customWidth="1"/>
    <col min="7176" max="7176" width="14.42578125" style="71" customWidth="1"/>
    <col min="7177" max="7177" width="15.42578125" style="71" customWidth="1"/>
    <col min="7178" max="7181" width="16.140625" style="71" customWidth="1"/>
    <col min="7182" max="7182" width="14.42578125" style="71" customWidth="1"/>
    <col min="7183" max="7183" width="9.42578125" style="71"/>
    <col min="7184" max="7184" width="13.42578125" style="71" customWidth="1"/>
    <col min="7185" max="7185" width="14.42578125" style="71" customWidth="1"/>
    <col min="7186" max="7186" width="21.28515625" style="71" customWidth="1"/>
    <col min="7187" max="7424" width="9.42578125" style="71"/>
    <col min="7425" max="7425" width="1.140625" style="71" customWidth="1"/>
    <col min="7426" max="7426" width="5" style="71" customWidth="1"/>
    <col min="7427" max="7427" width="0" style="71" hidden="1" customWidth="1"/>
    <col min="7428" max="7428" width="7.28515625" style="71" customWidth="1"/>
    <col min="7429" max="7429" width="28.42578125" style="71" customWidth="1"/>
    <col min="7430" max="7430" width="0" style="71" hidden="1" customWidth="1"/>
    <col min="7431" max="7431" width="24.28515625" style="71" customWidth="1"/>
    <col min="7432" max="7432" width="14.42578125" style="71" customWidth="1"/>
    <col min="7433" max="7433" width="15.42578125" style="71" customWidth="1"/>
    <col min="7434" max="7437" width="16.140625" style="71" customWidth="1"/>
    <col min="7438" max="7438" width="14.42578125" style="71" customWidth="1"/>
    <col min="7439" max="7439" width="9.42578125" style="71"/>
    <col min="7440" max="7440" width="13.42578125" style="71" customWidth="1"/>
    <col min="7441" max="7441" width="14.42578125" style="71" customWidth="1"/>
    <col min="7442" max="7442" width="21.28515625" style="71" customWidth="1"/>
    <col min="7443" max="7680" width="9.42578125" style="71"/>
    <col min="7681" max="7681" width="1.140625" style="71" customWidth="1"/>
    <col min="7682" max="7682" width="5" style="71" customWidth="1"/>
    <col min="7683" max="7683" width="0" style="71" hidden="1" customWidth="1"/>
    <col min="7684" max="7684" width="7.28515625" style="71" customWidth="1"/>
    <col min="7685" max="7685" width="28.42578125" style="71" customWidth="1"/>
    <col min="7686" max="7686" width="0" style="71" hidden="1" customWidth="1"/>
    <col min="7687" max="7687" width="24.28515625" style="71" customWidth="1"/>
    <col min="7688" max="7688" width="14.42578125" style="71" customWidth="1"/>
    <col min="7689" max="7689" width="15.42578125" style="71" customWidth="1"/>
    <col min="7690" max="7693" width="16.140625" style="71" customWidth="1"/>
    <col min="7694" max="7694" width="14.42578125" style="71" customWidth="1"/>
    <col min="7695" max="7695" width="9.42578125" style="71"/>
    <col min="7696" max="7696" width="13.42578125" style="71" customWidth="1"/>
    <col min="7697" max="7697" width="14.42578125" style="71" customWidth="1"/>
    <col min="7698" max="7698" width="21.28515625" style="71" customWidth="1"/>
    <col min="7699" max="7936" width="9.42578125" style="71"/>
    <col min="7937" max="7937" width="1.140625" style="71" customWidth="1"/>
    <col min="7938" max="7938" width="5" style="71" customWidth="1"/>
    <col min="7939" max="7939" width="0" style="71" hidden="1" customWidth="1"/>
    <col min="7940" max="7940" width="7.28515625" style="71" customWidth="1"/>
    <col min="7941" max="7941" width="28.42578125" style="71" customWidth="1"/>
    <col min="7942" max="7942" width="0" style="71" hidden="1" customWidth="1"/>
    <col min="7943" max="7943" width="24.28515625" style="71" customWidth="1"/>
    <col min="7944" max="7944" width="14.42578125" style="71" customWidth="1"/>
    <col min="7945" max="7945" width="15.42578125" style="71" customWidth="1"/>
    <col min="7946" max="7949" width="16.140625" style="71" customWidth="1"/>
    <col min="7950" max="7950" width="14.42578125" style="71" customWidth="1"/>
    <col min="7951" max="7951" width="9.42578125" style="71"/>
    <col min="7952" max="7952" width="13.42578125" style="71" customWidth="1"/>
    <col min="7953" max="7953" width="14.42578125" style="71" customWidth="1"/>
    <col min="7954" max="7954" width="21.28515625" style="71" customWidth="1"/>
    <col min="7955" max="8192" width="9.42578125" style="71"/>
    <col min="8193" max="8193" width="1.140625" style="71" customWidth="1"/>
    <col min="8194" max="8194" width="5" style="71" customWidth="1"/>
    <col min="8195" max="8195" width="0" style="71" hidden="1" customWidth="1"/>
    <col min="8196" max="8196" width="7.28515625" style="71" customWidth="1"/>
    <col min="8197" max="8197" width="28.42578125" style="71" customWidth="1"/>
    <col min="8198" max="8198" width="0" style="71" hidden="1" customWidth="1"/>
    <col min="8199" max="8199" width="24.28515625" style="71" customWidth="1"/>
    <col min="8200" max="8200" width="14.42578125" style="71" customWidth="1"/>
    <col min="8201" max="8201" width="15.42578125" style="71" customWidth="1"/>
    <col min="8202" max="8205" width="16.140625" style="71" customWidth="1"/>
    <col min="8206" max="8206" width="14.42578125" style="71" customWidth="1"/>
    <col min="8207" max="8207" width="9.42578125" style="71"/>
    <col min="8208" max="8208" width="13.42578125" style="71" customWidth="1"/>
    <col min="8209" max="8209" width="14.42578125" style="71" customWidth="1"/>
    <col min="8210" max="8210" width="21.28515625" style="71" customWidth="1"/>
    <col min="8211" max="8448" width="9.42578125" style="71"/>
    <col min="8449" max="8449" width="1.140625" style="71" customWidth="1"/>
    <col min="8450" max="8450" width="5" style="71" customWidth="1"/>
    <col min="8451" max="8451" width="0" style="71" hidden="1" customWidth="1"/>
    <col min="8452" max="8452" width="7.28515625" style="71" customWidth="1"/>
    <col min="8453" max="8453" width="28.42578125" style="71" customWidth="1"/>
    <col min="8454" max="8454" width="0" style="71" hidden="1" customWidth="1"/>
    <col min="8455" max="8455" width="24.28515625" style="71" customWidth="1"/>
    <col min="8456" max="8456" width="14.42578125" style="71" customWidth="1"/>
    <col min="8457" max="8457" width="15.42578125" style="71" customWidth="1"/>
    <col min="8458" max="8461" width="16.140625" style="71" customWidth="1"/>
    <col min="8462" max="8462" width="14.42578125" style="71" customWidth="1"/>
    <col min="8463" max="8463" width="9.42578125" style="71"/>
    <col min="8464" max="8464" width="13.42578125" style="71" customWidth="1"/>
    <col min="8465" max="8465" width="14.42578125" style="71" customWidth="1"/>
    <col min="8466" max="8466" width="21.28515625" style="71" customWidth="1"/>
    <col min="8467" max="8704" width="9.42578125" style="71"/>
    <col min="8705" max="8705" width="1.140625" style="71" customWidth="1"/>
    <col min="8706" max="8706" width="5" style="71" customWidth="1"/>
    <col min="8707" max="8707" width="0" style="71" hidden="1" customWidth="1"/>
    <col min="8708" max="8708" width="7.28515625" style="71" customWidth="1"/>
    <col min="8709" max="8709" width="28.42578125" style="71" customWidth="1"/>
    <col min="8710" max="8710" width="0" style="71" hidden="1" customWidth="1"/>
    <col min="8711" max="8711" width="24.28515625" style="71" customWidth="1"/>
    <col min="8712" max="8712" width="14.42578125" style="71" customWidth="1"/>
    <col min="8713" max="8713" width="15.42578125" style="71" customWidth="1"/>
    <col min="8714" max="8717" width="16.140625" style="71" customWidth="1"/>
    <col min="8718" max="8718" width="14.42578125" style="71" customWidth="1"/>
    <col min="8719" max="8719" width="9.42578125" style="71"/>
    <col min="8720" max="8720" width="13.42578125" style="71" customWidth="1"/>
    <col min="8721" max="8721" width="14.42578125" style="71" customWidth="1"/>
    <col min="8722" max="8722" width="21.28515625" style="71" customWidth="1"/>
    <col min="8723" max="8960" width="9.42578125" style="71"/>
    <col min="8961" max="8961" width="1.140625" style="71" customWidth="1"/>
    <col min="8962" max="8962" width="5" style="71" customWidth="1"/>
    <col min="8963" max="8963" width="0" style="71" hidden="1" customWidth="1"/>
    <col min="8964" max="8964" width="7.28515625" style="71" customWidth="1"/>
    <col min="8965" max="8965" width="28.42578125" style="71" customWidth="1"/>
    <col min="8966" max="8966" width="0" style="71" hidden="1" customWidth="1"/>
    <col min="8967" max="8967" width="24.28515625" style="71" customWidth="1"/>
    <col min="8968" max="8968" width="14.42578125" style="71" customWidth="1"/>
    <col min="8969" max="8969" width="15.42578125" style="71" customWidth="1"/>
    <col min="8970" max="8973" width="16.140625" style="71" customWidth="1"/>
    <col min="8974" max="8974" width="14.42578125" style="71" customWidth="1"/>
    <col min="8975" max="8975" width="9.42578125" style="71"/>
    <col min="8976" max="8976" width="13.42578125" style="71" customWidth="1"/>
    <col min="8977" max="8977" width="14.42578125" style="71" customWidth="1"/>
    <col min="8978" max="8978" width="21.28515625" style="71" customWidth="1"/>
    <col min="8979" max="9216" width="9.42578125" style="71"/>
    <col min="9217" max="9217" width="1.140625" style="71" customWidth="1"/>
    <col min="9218" max="9218" width="5" style="71" customWidth="1"/>
    <col min="9219" max="9219" width="0" style="71" hidden="1" customWidth="1"/>
    <col min="9220" max="9220" width="7.28515625" style="71" customWidth="1"/>
    <col min="9221" max="9221" width="28.42578125" style="71" customWidth="1"/>
    <col min="9222" max="9222" width="0" style="71" hidden="1" customWidth="1"/>
    <col min="9223" max="9223" width="24.28515625" style="71" customWidth="1"/>
    <col min="9224" max="9224" width="14.42578125" style="71" customWidth="1"/>
    <col min="9225" max="9225" width="15.42578125" style="71" customWidth="1"/>
    <col min="9226" max="9229" width="16.140625" style="71" customWidth="1"/>
    <col min="9230" max="9230" width="14.42578125" style="71" customWidth="1"/>
    <col min="9231" max="9231" width="9.42578125" style="71"/>
    <col min="9232" max="9232" width="13.42578125" style="71" customWidth="1"/>
    <col min="9233" max="9233" width="14.42578125" style="71" customWidth="1"/>
    <col min="9234" max="9234" width="21.28515625" style="71" customWidth="1"/>
    <col min="9235" max="9472" width="9.42578125" style="71"/>
    <col min="9473" max="9473" width="1.140625" style="71" customWidth="1"/>
    <col min="9474" max="9474" width="5" style="71" customWidth="1"/>
    <col min="9475" max="9475" width="0" style="71" hidden="1" customWidth="1"/>
    <col min="9476" max="9476" width="7.28515625" style="71" customWidth="1"/>
    <col min="9477" max="9477" width="28.42578125" style="71" customWidth="1"/>
    <col min="9478" max="9478" width="0" style="71" hidden="1" customWidth="1"/>
    <col min="9479" max="9479" width="24.28515625" style="71" customWidth="1"/>
    <col min="9480" max="9480" width="14.42578125" style="71" customWidth="1"/>
    <col min="9481" max="9481" width="15.42578125" style="71" customWidth="1"/>
    <col min="9482" max="9485" width="16.140625" style="71" customWidth="1"/>
    <col min="9486" max="9486" width="14.42578125" style="71" customWidth="1"/>
    <col min="9487" max="9487" width="9.42578125" style="71"/>
    <col min="9488" max="9488" width="13.42578125" style="71" customWidth="1"/>
    <col min="9489" max="9489" width="14.42578125" style="71" customWidth="1"/>
    <col min="9490" max="9490" width="21.28515625" style="71" customWidth="1"/>
    <col min="9491" max="9728" width="9.42578125" style="71"/>
    <col min="9729" max="9729" width="1.140625" style="71" customWidth="1"/>
    <col min="9730" max="9730" width="5" style="71" customWidth="1"/>
    <col min="9731" max="9731" width="0" style="71" hidden="1" customWidth="1"/>
    <col min="9732" max="9732" width="7.28515625" style="71" customWidth="1"/>
    <col min="9733" max="9733" width="28.42578125" style="71" customWidth="1"/>
    <col min="9734" max="9734" width="0" style="71" hidden="1" customWidth="1"/>
    <col min="9735" max="9735" width="24.28515625" style="71" customWidth="1"/>
    <col min="9736" max="9736" width="14.42578125" style="71" customWidth="1"/>
    <col min="9737" max="9737" width="15.42578125" style="71" customWidth="1"/>
    <col min="9738" max="9741" width="16.140625" style="71" customWidth="1"/>
    <col min="9742" max="9742" width="14.42578125" style="71" customWidth="1"/>
    <col min="9743" max="9743" width="9.42578125" style="71"/>
    <col min="9744" max="9744" width="13.42578125" style="71" customWidth="1"/>
    <col min="9745" max="9745" width="14.42578125" style="71" customWidth="1"/>
    <col min="9746" max="9746" width="21.28515625" style="71" customWidth="1"/>
    <col min="9747" max="9984" width="9.42578125" style="71"/>
    <col min="9985" max="9985" width="1.140625" style="71" customWidth="1"/>
    <col min="9986" max="9986" width="5" style="71" customWidth="1"/>
    <col min="9987" max="9987" width="0" style="71" hidden="1" customWidth="1"/>
    <col min="9988" max="9988" width="7.28515625" style="71" customWidth="1"/>
    <col min="9989" max="9989" width="28.42578125" style="71" customWidth="1"/>
    <col min="9990" max="9990" width="0" style="71" hidden="1" customWidth="1"/>
    <col min="9991" max="9991" width="24.28515625" style="71" customWidth="1"/>
    <col min="9992" max="9992" width="14.42578125" style="71" customWidth="1"/>
    <col min="9993" max="9993" width="15.42578125" style="71" customWidth="1"/>
    <col min="9994" max="9997" width="16.140625" style="71" customWidth="1"/>
    <col min="9998" max="9998" width="14.42578125" style="71" customWidth="1"/>
    <col min="9999" max="9999" width="9.42578125" style="71"/>
    <col min="10000" max="10000" width="13.42578125" style="71" customWidth="1"/>
    <col min="10001" max="10001" width="14.42578125" style="71" customWidth="1"/>
    <col min="10002" max="10002" width="21.28515625" style="71" customWidth="1"/>
    <col min="10003" max="10240" width="9.42578125" style="71"/>
    <col min="10241" max="10241" width="1.140625" style="71" customWidth="1"/>
    <col min="10242" max="10242" width="5" style="71" customWidth="1"/>
    <col min="10243" max="10243" width="0" style="71" hidden="1" customWidth="1"/>
    <col min="10244" max="10244" width="7.28515625" style="71" customWidth="1"/>
    <col min="10245" max="10245" width="28.42578125" style="71" customWidth="1"/>
    <col min="10246" max="10246" width="0" style="71" hidden="1" customWidth="1"/>
    <col min="10247" max="10247" width="24.28515625" style="71" customWidth="1"/>
    <col min="10248" max="10248" width="14.42578125" style="71" customWidth="1"/>
    <col min="10249" max="10249" width="15.42578125" style="71" customWidth="1"/>
    <col min="10250" max="10253" width="16.140625" style="71" customWidth="1"/>
    <col min="10254" max="10254" width="14.42578125" style="71" customWidth="1"/>
    <col min="10255" max="10255" width="9.42578125" style="71"/>
    <col min="10256" max="10256" width="13.42578125" style="71" customWidth="1"/>
    <col min="10257" max="10257" width="14.42578125" style="71" customWidth="1"/>
    <col min="10258" max="10258" width="21.28515625" style="71" customWidth="1"/>
    <col min="10259" max="10496" width="9.42578125" style="71"/>
    <col min="10497" max="10497" width="1.140625" style="71" customWidth="1"/>
    <col min="10498" max="10498" width="5" style="71" customWidth="1"/>
    <col min="10499" max="10499" width="0" style="71" hidden="1" customWidth="1"/>
    <col min="10500" max="10500" width="7.28515625" style="71" customWidth="1"/>
    <col min="10501" max="10501" width="28.42578125" style="71" customWidth="1"/>
    <col min="10502" max="10502" width="0" style="71" hidden="1" customWidth="1"/>
    <col min="10503" max="10503" width="24.28515625" style="71" customWidth="1"/>
    <col min="10504" max="10504" width="14.42578125" style="71" customWidth="1"/>
    <col min="10505" max="10505" width="15.42578125" style="71" customWidth="1"/>
    <col min="10506" max="10509" width="16.140625" style="71" customWidth="1"/>
    <col min="10510" max="10510" width="14.42578125" style="71" customWidth="1"/>
    <col min="10511" max="10511" width="9.42578125" style="71"/>
    <col min="10512" max="10512" width="13.42578125" style="71" customWidth="1"/>
    <col min="10513" max="10513" width="14.42578125" style="71" customWidth="1"/>
    <col min="10514" max="10514" width="21.28515625" style="71" customWidth="1"/>
    <col min="10515" max="10752" width="9.42578125" style="71"/>
    <col min="10753" max="10753" width="1.140625" style="71" customWidth="1"/>
    <col min="10754" max="10754" width="5" style="71" customWidth="1"/>
    <col min="10755" max="10755" width="0" style="71" hidden="1" customWidth="1"/>
    <col min="10756" max="10756" width="7.28515625" style="71" customWidth="1"/>
    <col min="10757" max="10757" width="28.42578125" style="71" customWidth="1"/>
    <col min="10758" max="10758" width="0" style="71" hidden="1" customWidth="1"/>
    <col min="10759" max="10759" width="24.28515625" style="71" customWidth="1"/>
    <col min="10760" max="10760" width="14.42578125" style="71" customWidth="1"/>
    <col min="10761" max="10761" width="15.42578125" style="71" customWidth="1"/>
    <col min="10762" max="10765" width="16.140625" style="71" customWidth="1"/>
    <col min="10766" max="10766" width="14.42578125" style="71" customWidth="1"/>
    <col min="10767" max="10767" width="9.42578125" style="71"/>
    <col min="10768" max="10768" width="13.42578125" style="71" customWidth="1"/>
    <col min="10769" max="10769" width="14.42578125" style="71" customWidth="1"/>
    <col min="10770" max="10770" width="21.28515625" style="71" customWidth="1"/>
    <col min="10771" max="11008" width="9.42578125" style="71"/>
    <col min="11009" max="11009" width="1.140625" style="71" customWidth="1"/>
    <col min="11010" max="11010" width="5" style="71" customWidth="1"/>
    <col min="11011" max="11011" width="0" style="71" hidden="1" customWidth="1"/>
    <col min="11012" max="11012" width="7.28515625" style="71" customWidth="1"/>
    <col min="11013" max="11013" width="28.42578125" style="71" customWidth="1"/>
    <col min="11014" max="11014" width="0" style="71" hidden="1" customWidth="1"/>
    <col min="11015" max="11015" width="24.28515625" style="71" customWidth="1"/>
    <col min="11016" max="11016" width="14.42578125" style="71" customWidth="1"/>
    <col min="11017" max="11017" width="15.42578125" style="71" customWidth="1"/>
    <col min="11018" max="11021" width="16.140625" style="71" customWidth="1"/>
    <col min="11022" max="11022" width="14.42578125" style="71" customWidth="1"/>
    <col min="11023" max="11023" width="9.42578125" style="71"/>
    <col min="11024" max="11024" width="13.42578125" style="71" customWidth="1"/>
    <col min="11025" max="11025" width="14.42578125" style="71" customWidth="1"/>
    <col min="11026" max="11026" width="21.28515625" style="71" customWidth="1"/>
    <col min="11027" max="11264" width="9.42578125" style="71"/>
    <col min="11265" max="11265" width="1.140625" style="71" customWidth="1"/>
    <col min="11266" max="11266" width="5" style="71" customWidth="1"/>
    <col min="11267" max="11267" width="0" style="71" hidden="1" customWidth="1"/>
    <col min="11268" max="11268" width="7.28515625" style="71" customWidth="1"/>
    <col min="11269" max="11269" width="28.42578125" style="71" customWidth="1"/>
    <col min="11270" max="11270" width="0" style="71" hidden="1" customWidth="1"/>
    <col min="11271" max="11271" width="24.28515625" style="71" customWidth="1"/>
    <col min="11272" max="11272" width="14.42578125" style="71" customWidth="1"/>
    <col min="11273" max="11273" width="15.42578125" style="71" customWidth="1"/>
    <col min="11274" max="11277" width="16.140625" style="71" customWidth="1"/>
    <col min="11278" max="11278" width="14.42578125" style="71" customWidth="1"/>
    <col min="11279" max="11279" width="9.42578125" style="71"/>
    <col min="11280" max="11280" width="13.42578125" style="71" customWidth="1"/>
    <col min="11281" max="11281" width="14.42578125" style="71" customWidth="1"/>
    <col min="11282" max="11282" width="21.28515625" style="71" customWidth="1"/>
    <col min="11283" max="11520" width="9.42578125" style="71"/>
    <col min="11521" max="11521" width="1.140625" style="71" customWidth="1"/>
    <col min="11522" max="11522" width="5" style="71" customWidth="1"/>
    <col min="11523" max="11523" width="0" style="71" hidden="1" customWidth="1"/>
    <col min="11524" max="11524" width="7.28515625" style="71" customWidth="1"/>
    <col min="11525" max="11525" width="28.42578125" style="71" customWidth="1"/>
    <col min="11526" max="11526" width="0" style="71" hidden="1" customWidth="1"/>
    <col min="11527" max="11527" width="24.28515625" style="71" customWidth="1"/>
    <col min="11528" max="11528" width="14.42578125" style="71" customWidth="1"/>
    <col min="11529" max="11529" width="15.42578125" style="71" customWidth="1"/>
    <col min="11530" max="11533" width="16.140625" style="71" customWidth="1"/>
    <col min="11534" max="11534" width="14.42578125" style="71" customWidth="1"/>
    <col min="11535" max="11535" width="9.42578125" style="71"/>
    <col min="11536" max="11536" width="13.42578125" style="71" customWidth="1"/>
    <col min="11537" max="11537" width="14.42578125" style="71" customWidth="1"/>
    <col min="11538" max="11538" width="21.28515625" style="71" customWidth="1"/>
    <col min="11539" max="11776" width="9.42578125" style="71"/>
    <col min="11777" max="11777" width="1.140625" style="71" customWidth="1"/>
    <col min="11778" max="11778" width="5" style="71" customWidth="1"/>
    <col min="11779" max="11779" width="0" style="71" hidden="1" customWidth="1"/>
    <col min="11780" max="11780" width="7.28515625" style="71" customWidth="1"/>
    <col min="11781" max="11781" width="28.42578125" style="71" customWidth="1"/>
    <col min="11782" max="11782" width="0" style="71" hidden="1" customWidth="1"/>
    <col min="11783" max="11783" width="24.28515625" style="71" customWidth="1"/>
    <col min="11784" max="11784" width="14.42578125" style="71" customWidth="1"/>
    <col min="11785" max="11785" width="15.42578125" style="71" customWidth="1"/>
    <col min="11786" max="11789" width="16.140625" style="71" customWidth="1"/>
    <col min="11790" max="11790" width="14.42578125" style="71" customWidth="1"/>
    <col min="11791" max="11791" width="9.42578125" style="71"/>
    <col min="11792" max="11792" width="13.42578125" style="71" customWidth="1"/>
    <col min="11793" max="11793" width="14.42578125" style="71" customWidth="1"/>
    <col min="11794" max="11794" width="21.28515625" style="71" customWidth="1"/>
    <col min="11795" max="12032" width="9.42578125" style="71"/>
    <col min="12033" max="12033" width="1.140625" style="71" customWidth="1"/>
    <col min="12034" max="12034" width="5" style="71" customWidth="1"/>
    <col min="12035" max="12035" width="0" style="71" hidden="1" customWidth="1"/>
    <col min="12036" max="12036" width="7.28515625" style="71" customWidth="1"/>
    <col min="12037" max="12037" width="28.42578125" style="71" customWidth="1"/>
    <col min="12038" max="12038" width="0" style="71" hidden="1" customWidth="1"/>
    <col min="12039" max="12039" width="24.28515625" style="71" customWidth="1"/>
    <col min="12040" max="12040" width="14.42578125" style="71" customWidth="1"/>
    <col min="12041" max="12041" width="15.42578125" style="71" customWidth="1"/>
    <col min="12042" max="12045" width="16.140625" style="71" customWidth="1"/>
    <col min="12046" max="12046" width="14.42578125" style="71" customWidth="1"/>
    <col min="12047" max="12047" width="9.42578125" style="71"/>
    <col min="12048" max="12048" width="13.42578125" style="71" customWidth="1"/>
    <col min="12049" max="12049" width="14.42578125" style="71" customWidth="1"/>
    <col min="12050" max="12050" width="21.28515625" style="71" customWidth="1"/>
    <col min="12051" max="12288" width="9.42578125" style="71"/>
    <col min="12289" max="12289" width="1.140625" style="71" customWidth="1"/>
    <col min="12290" max="12290" width="5" style="71" customWidth="1"/>
    <col min="12291" max="12291" width="0" style="71" hidden="1" customWidth="1"/>
    <col min="12292" max="12292" width="7.28515625" style="71" customWidth="1"/>
    <col min="12293" max="12293" width="28.42578125" style="71" customWidth="1"/>
    <col min="12294" max="12294" width="0" style="71" hidden="1" customWidth="1"/>
    <col min="12295" max="12295" width="24.28515625" style="71" customWidth="1"/>
    <col min="12296" max="12296" width="14.42578125" style="71" customWidth="1"/>
    <col min="12297" max="12297" width="15.42578125" style="71" customWidth="1"/>
    <col min="12298" max="12301" width="16.140625" style="71" customWidth="1"/>
    <col min="12302" max="12302" width="14.42578125" style="71" customWidth="1"/>
    <col min="12303" max="12303" width="9.42578125" style="71"/>
    <col min="12304" max="12304" width="13.42578125" style="71" customWidth="1"/>
    <col min="12305" max="12305" width="14.42578125" style="71" customWidth="1"/>
    <col min="12306" max="12306" width="21.28515625" style="71" customWidth="1"/>
    <col min="12307" max="12544" width="9.42578125" style="71"/>
    <col min="12545" max="12545" width="1.140625" style="71" customWidth="1"/>
    <col min="12546" max="12546" width="5" style="71" customWidth="1"/>
    <col min="12547" max="12547" width="0" style="71" hidden="1" customWidth="1"/>
    <col min="12548" max="12548" width="7.28515625" style="71" customWidth="1"/>
    <col min="12549" max="12549" width="28.42578125" style="71" customWidth="1"/>
    <col min="12550" max="12550" width="0" style="71" hidden="1" customWidth="1"/>
    <col min="12551" max="12551" width="24.28515625" style="71" customWidth="1"/>
    <col min="12552" max="12552" width="14.42578125" style="71" customWidth="1"/>
    <col min="12553" max="12553" width="15.42578125" style="71" customWidth="1"/>
    <col min="12554" max="12557" width="16.140625" style="71" customWidth="1"/>
    <col min="12558" max="12558" width="14.42578125" style="71" customWidth="1"/>
    <col min="12559" max="12559" width="9.42578125" style="71"/>
    <col min="12560" max="12560" width="13.42578125" style="71" customWidth="1"/>
    <col min="12561" max="12561" width="14.42578125" style="71" customWidth="1"/>
    <col min="12562" max="12562" width="21.28515625" style="71" customWidth="1"/>
    <col min="12563" max="12800" width="9.42578125" style="71"/>
    <col min="12801" max="12801" width="1.140625" style="71" customWidth="1"/>
    <col min="12802" max="12802" width="5" style="71" customWidth="1"/>
    <col min="12803" max="12803" width="0" style="71" hidden="1" customWidth="1"/>
    <col min="12804" max="12804" width="7.28515625" style="71" customWidth="1"/>
    <col min="12805" max="12805" width="28.42578125" style="71" customWidth="1"/>
    <col min="12806" max="12806" width="0" style="71" hidden="1" customWidth="1"/>
    <col min="12807" max="12807" width="24.28515625" style="71" customWidth="1"/>
    <col min="12808" max="12808" width="14.42578125" style="71" customWidth="1"/>
    <col min="12809" max="12809" width="15.42578125" style="71" customWidth="1"/>
    <col min="12810" max="12813" width="16.140625" style="71" customWidth="1"/>
    <col min="12814" max="12814" width="14.42578125" style="71" customWidth="1"/>
    <col min="12815" max="12815" width="9.42578125" style="71"/>
    <col min="12816" max="12816" width="13.42578125" style="71" customWidth="1"/>
    <col min="12817" max="12817" width="14.42578125" style="71" customWidth="1"/>
    <col min="12818" max="12818" width="21.28515625" style="71" customWidth="1"/>
    <col min="12819" max="13056" width="9.42578125" style="71"/>
    <col min="13057" max="13057" width="1.140625" style="71" customWidth="1"/>
    <col min="13058" max="13058" width="5" style="71" customWidth="1"/>
    <col min="13059" max="13059" width="0" style="71" hidden="1" customWidth="1"/>
    <col min="13060" max="13060" width="7.28515625" style="71" customWidth="1"/>
    <col min="13061" max="13061" width="28.42578125" style="71" customWidth="1"/>
    <col min="13062" max="13062" width="0" style="71" hidden="1" customWidth="1"/>
    <col min="13063" max="13063" width="24.28515625" style="71" customWidth="1"/>
    <col min="13064" max="13064" width="14.42578125" style="71" customWidth="1"/>
    <col min="13065" max="13065" width="15.42578125" style="71" customWidth="1"/>
    <col min="13066" max="13069" width="16.140625" style="71" customWidth="1"/>
    <col min="13070" max="13070" width="14.42578125" style="71" customWidth="1"/>
    <col min="13071" max="13071" width="9.42578125" style="71"/>
    <col min="13072" max="13072" width="13.42578125" style="71" customWidth="1"/>
    <col min="13073" max="13073" width="14.42578125" style="71" customWidth="1"/>
    <col min="13074" max="13074" width="21.28515625" style="71" customWidth="1"/>
    <col min="13075" max="13312" width="9.42578125" style="71"/>
    <col min="13313" max="13313" width="1.140625" style="71" customWidth="1"/>
    <col min="13314" max="13314" width="5" style="71" customWidth="1"/>
    <col min="13315" max="13315" width="0" style="71" hidden="1" customWidth="1"/>
    <col min="13316" max="13316" width="7.28515625" style="71" customWidth="1"/>
    <col min="13317" max="13317" width="28.42578125" style="71" customWidth="1"/>
    <col min="13318" max="13318" width="0" style="71" hidden="1" customWidth="1"/>
    <col min="13319" max="13319" width="24.28515625" style="71" customWidth="1"/>
    <col min="13320" max="13320" width="14.42578125" style="71" customWidth="1"/>
    <col min="13321" max="13321" width="15.42578125" style="71" customWidth="1"/>
    <col min="13322" max="13325" width="16.140625" style="71" customWidth="1"/>
    <col min="13326" max="13326" width="14.42578125" style="71" customWidth="1"/>
    <col min="13327" max="13327" width="9.42578125" style="71"/>
    <col min="13328" max="13328" width="13.42578125" style="71" customWidth="1"/>
    <col min="13329" max="13329" width="14.42578125" style="71" customWidth="1"/>
    <col min="13330" max="13330" width="21.28515625" style="71" customWidth="1"/>
    <col min="13331" max="13568" width="9.42578125" style="71"/>
    <col min="13569" max="13569" width="1.140625" style="71" customWidth="1"/>
    <col min="13570" max="13570" width="5" style="71" customWidth="1"/>
    <col min="13571" max="13571" width="0" style="71" hidden="1" customWidth="1"/>
    <col min="13572" max="13572" width="7.28515625" style="71" customWidth="1"/>
    <col min="13573" max="13573" width="28.42578125" style="71" customWidth="1"/>
    <col min="13574" max="13574" width="0" style="71" hidden="1" customWidth="1"/>
    <col min="13575" max="13575" width="24.28515625" style="71" customWidth="1"/>
    <col min="13576" max="13576" width="14.42578125" style="71" customWidth="1"/>
    <col min="13577" max="13577" width="15.42578125" style="71" customWidth="1"/>
    <col min="13578" max="13581" width="16.140625" style="71" customWidth="1"/>
    <col min="13582" max="13582" width="14.42578125" style="71" customWidth="1"/>
    <col min="13583" max="13583" width="9.42578125" style="71"/>
    <col min="13584" max="13584" width="13.42578125" style="71" customWidth="1"/>
    <col min="13585" max="13585" width="14.42578125" style="71" customWidth="1"/>
    <col min="13586" max="13586" width="21.28515625" style="71" customWidth="1"/>
    <col min="13587" max="13824" width="9.42578125" style="71"/>
    <col min="13825" max="13825" width="1.140625" style="71" customWidth="1"/>
    <col min="13826" max="13826" width="5" style="71" customWidth="1"/>
    <col min="13827" max="13827" width="0" style="71" hidden="1" customWidth="1"/>
    <col min="13828" max="13828" width="7.28515625" style="71" customWidth="1"/>
    <col min="13829" max="13829" width="28.42578125" style="71" customWidth="1"/>
    <col min="13830" max="13830" width="0" style="71" hidden="1" customWidth="1"/>
    <col min="13831" max="13831" width="24.28515625" style="71" customWidth="1"/>
    <col min="13832" max="13832" width="14.42578125" style="71" customWidth="1"/>
    <col min="13833" max="13833" width="15.42578125" style="71" customWidth="1"/>
    <col min="13834" max="13837" width="16.140625" style="71" customWidth="1"/>
    <col min="13838" max="13838" width="14.42578125" style="71" customWidth="1"/>
    <col min="13839" max="13839" width="9.42578125" style="71"/>
    <col min="13840" max="13840" width="13.42578125" style="71" customWidth="1"/>
    <col min="13841" max="13841" width="14.42578125" style="71" customWidth="1"/>
    <col min="13842" max="13842" width="21.28515625" style="71" customWidth="1"/>
    <col min="13843" max="14080" width="9.42578125" style="71"/>
    <col min="14081" max="14081" width="1.140625" style="71" customWidth="1"/>
    <col min="14082" max="14082" width="5" style="71" customWidth="1"/>
    <col min="14083" max="14083" width="0" style="71" hidden="1" customWidth="1"/>
    <col min="14084" max="14084" width="7.28515625" style="71" customWidth="1"/>
    <col min="14085" max="14085" width="28.42578125" style="71" customWidth="1"/>
    <col min="14086" max="14086" width="0" style="71" hidden="1" customWidth="1"/>
    <col min="14087" max="14087" width="24.28515625" style="71" customWidth="1"/>
    <col min="14088" max="14088" width="14.42578125" style="71" customWidth="1"/>
    <col min="14089" max="14089" width="15.42578125" style="71" customWidth="1"/>
    <col min="14090" max="14093" width="16.140625" style="71" customWidth="1"/>
    <col min="14094" max="14094" width="14.42578125" style="71" customWidth="1"/>
    <col min="14095" max="14095" width="9.42578125" style="71"/>
    <col min="14096" max="14096" width="13.42578125" style="71" customWidth="1"/>
    <col min="14097" max="14097" width="14.42578125" style="71" customWidth="1"/>
    <col min="14098" max="14098" width="21.28515625" style="71" customWidth="1"/>
    <col min="14099" max="14336" width="9.42578125" style="71"/>
    <col min="14337" max="14337" width="1.140625" style="71" customWidth="1"/>
    <col min="14338" max="14338" width="5" style="71" customWidth="1"/>
    <col min="14339" max="14339" width="0" style="71" hidden="1" customWidth="1"/>
    <col min="14340" max="14340" width="7.28515625" style="71" customWidth="1"/>
    <col min="14341" max="14341" width="28.42578125" style="71" customWidth="1"/>
    <col min="14342" max="14342" width="0" style="71" hidden="1" customWidth="1"/>
    <col min="14343" max="14343" width="24.28515625" style="71" customWidth="1"/>
    <col min="14344" max="14344" width="14.42578125" style="71" customWidth="1"/>
    <col min="14345" max="14345" width="15.42578125" style="71" customWidth="1"/>
    <col min="14346" max="14349" width="16.140625" style="71" customWidth="1"/>
    <col min="14350" max="14350" width="14.42578125" style="71" customWidth="1"/>
    <col min="14351" max="14351" width="9.42578125" style="71"/>
    <col min="14352" max="14352" width="13.42578125" style="71" customWidth="1"/>
    <col min="14353" max="14353" width="14.42578125" style="71" customWidth="1"/>
    <col min="14354" max="14354" width="21.28515625" style="71" customWidth="1"/>
    <col min="14355" max="14592" width="9.42578125" style="71"/>
    <col min="14593" max="14593" width="1.140625" style="71" customWidth="1"/>
    <col min="14594" max="14594" width="5" style="71" customWidth="1"/>
    <col min="14595" max="14595" width="0" style="71" hidden="1" customWidth="1"/>
    <col min="14596" max="14596" width="7.28515625" style="71" customWidth="1"/>
    <col min="14597" max="14597" width="28.42578125" style="71" customWidth="1"/>
    <col min="14598" max="14598" width="0" style="71" hidden="1" customWidth="1"/>
    <col min="14599" max="14599" width="24.28515625" style="71" customWidth="1"/>
    <col min="14600" max="14600" width="14.42578125" style="71" customWidth="1"/>
    <col min="14601" max="14601" width="15.42578125" style="71" customWidth="1"/>
    <col min="14602" max="14605" width="16.140625" style="71" customWidth="1"/>
    <col min="14606" max="14606" width="14.42578125" style="71" customWidth="1"/>
    <col min="14607" max="14607" width="9.42578125" style="71"/>
    <col min="14608" max="14608" width="13.42578125" style="71" customWidth="1"/>
    <col min="14609" max="14609" width="14.42578125" style="71" customWidth="1"/>
    <col min="14610" max="14610" width="21.28515625" style="71" customWidth="1"/>
    <col min="14611" max="14848" width="9.42578125" style="71"/>
    <col min="14849" max="14849" width="1.140625" style="71" customWidth="1"/>
    <col min="14850" max="14850" width="5" style="71" customWidth="1"/>
    <col min="14851" max="14851" width="0" style="71" hidden="1" customWidth="1"/>
    <col min="14852" max="14852" width="7.28515625" style="71" customWidth="1"/>
    <col min="14853" max="14853" width="28.42578125" style="71" customWidth="1"/>
    <col min="14854" max="14854" width="0" style="71" hidden="1" customWidth="1"/>
    <col min="14855" max="14855" width="24.28515625" style="71" customWidth="1"/>
    <col min="14856" max="14856" width="14.42578125" style="71" customWidth="1"/>
    <col min="14857" max="14857" width="15.42578125" style="71" customWidth="1"/>
    <col min="14858" max="14861" width="16.140625" style="71" customWidth="1"/>
    <col min="14862" max="14862" width="14.42578125" style="71" customWidth="1"/>
    <col min="14863" max="14863" width="9.42578125" style="71"/>
    <col min="14864" max="14864" width="13.42578125" style="71" customWidth="1"/>
    <col min="14865" max="14865" width="14.42578125" style="71" customWidth="1"/>
    <col min="14866" max="14866" width="21.28515625" style="71" customWidth="1"/>
    <col min="14867" max="15104" width="9.42578125" style="71"/>
    <col min="15105" max="15105" width="1.140625" style="71" customWidth="1"/>
    <col min="15106" max="15106" width="5" style="71" customWidth="1"/>
    <col min="15107" max="15107" width="0" style="71" hidden="1" customWidth="1"/>
    <col min="15108" max="15108" width="7.28515625" style="71" customWidth="1"/>
    <col min="15109" max="15109" width="28.42578125" style="71" customWidth="1"/>
    <col min="15110" max="15110" width="0" style="71" hidden="1" customWidth="1"/>
    <col min="15111" max="15111" width="24.28515625" style="71" customWidth="1"/>
    <col min="15112" max="15112" width="14.42578125" style="71" customWidth="1"/>
    <col min="15113" max="15113" width="15.42578125" style="71" customWidth="1"/>
    <col min="15114" max="15117" width="16.140625" style="71" customWidth="1"/>
    <col min="15118" max="15118" width="14.42578125" style="71" customWidth="1"/>
    <col min="15119" max="15119" width="9.42578125" style="71"/>
    <col min="15120" max="15120" width="13.42578125" style="71" customWidth="1"/>
    <col min="15121" max="15121" width="14.42578125" style="71" customWidth="1"/>
    <col min="15122" max="15122" width="21.28515625" style="71" customWidth="1"/>
    <col min="15123" max="15360" width="9.42578125" style="71"/>
    <col min="15361" max="15361" width="1.140625" style="71" customWidth="1"/>
    <col min="15362" max="15362" width="5" style="71" customWidth="1"/>
    <col min="15363" max="15363" width="0" style="71" hidden="1" customWidth="1"/>
    <col min="15364" max="15364" width="7.28515625" style="71" customWidth="1"/>
    <col min="15365" max="15365" width="28.42578125" style="71" customWidth="1"/>
    <col min="15366" max="15366" width="0" style="71" hidden="1" customWidth="1"/>
    <col min="15367" max="15367" width="24.28515625" style="71" customWidth="1"/>
    <col min="15368" max="15368" width="14.42578125" style="71" customWidth="1"/>
    <col min="15369" max="15369" width="15.42578125" style="71" customWidth="1"/>
    <col min="15370" max="15373" width="16.140625" style="71" customWidth="1"/>
    <col min="15374" max="15374" width="14.42578125" style="71" customWidth="1"/>
    <col min="15375" max="15375" width="9.42578125" style="71"/>
    <col min="15376" max="15376" width="13.42578125" style="71" customWidth="1"/>
    <col min="15377" max="15377" width="14.42578125" style="71" customWidth="1"/>
    <col min="15378" max="15378" width="21.28515625" style="71" customWidth="1"/>
    <col min="15379" max="15616" width="9.42578125" style="71"/>
    <col min="15617" max="15617" width="1.140625" style="71" customWidth="1"/>
    <col min="15618" max="15618" width="5" style="71" customWidth="1"/>
    <col min="15619" max="15619" width="0" style="71" hidden="1" customWidth="1"/>
    <col min="15620" max="15620" width="7.28515625" style="71" customWidth="1"/>
    <col min="15621" max="15621" width="28.42578125" style="71" customWidth="1"/>
    <col min="15622" max="15622" width="0" style="71" hidden="1" customWidth="1"/>
    <col min="15623" max="15623" width="24.28515625" style="71" customWidth="1"/>
    <col min="15624" max="15624" width="14.42578125" style="71" customWidth="1"/>
    <col min="15625" max="15625" width="15.42578125" style="71" customWidth="1"/>
    <col min="15626" max="15629" width="16.140625" style="71" customWidth="1"/>
    <col min="15630" max="15630" width="14.42578125" style="71" customWidth="1"/>
    <col min="15631" max="15631" width="9.42578125" style="71"/>
    <col min="15632" max="15632" width="13.42578125" style="71" customWidth="1"/>
    <col min="15633" max="15633" width="14.42578125" style="71" customWidth="1"/>
    <col min="15634" max="15634" width="21.28515625" style="71" customWidth="1"/>
    <col min="15635" max="15872" width="9.42578125" style="71"/>
    <col min="15873" max="15873" width="1.140625" style="71" customWidth="1"/>
    <col min="15874" max="15874" width="5" style="71" customWidth="1"/>
    <col min="15875" max="15875" width="0" style="71" hidden="1" customWidth="1"/>
    <col min="15876" max="15876" width="7.28515625" style="71" customWidth="1"/>
    <col min="15877" max="15877" width="28.42578125" style="71" customWidth="1"/>
    <col min="15878" max="15878" width="0" style="71" hidden="1" customWidth="1"/>
    <col min="15879" max="15879" width="24.28515625" style="71" customWidth="1"/>
    <col min="15880" max="15880" width="14.42578125" style="71" customWidth="1"/>
    <col min="15881" max="15881" width="15.42578125" style="71" customWidth="1"/>
    <col min="15882" max="15885" width="16.140625" style="71" customWidth="1"/>
    <col min="15886" max="15886" width="14.42578125" style="71" customWidth="1"/>
    <col min="15887" max="15887" width="9.42578125" style="71"/>
    <col min="15888" max="15888" width="13.42578125" style="71" customWidth="1"/>
    <col min="15889" max="15889" width="14.42578125" style="71" customWidth="1"/>
    <col min="15890" max="15890" width="21.28515625" style="71" customWidth="1"/>
    <col min="15891" max="16128" width="9.42578125" style="71"/>
    <col min="16129" max="16129" width="1.140625" style="71" customWidth="1"/>
    <col min="16130" max="16130" width="5" style="71" customWidth="1"/>
    <col min="16131" max="16131" width="0" style="71" hidden="1" customWidth="1"/>
    <col min="16132" max="16132" width="7.28515625" style="71" customWidth="1"/>
    <col min="16133" max="16133" width="28.42578125" style="71" customWidth="1"/>
    <col min="16134" max="16134" width="0" style="71" hidden="1" customWidth="1"/>
    <col min="16135" max="16135" width="24.28515625" style="71" customWidth="1"/>
    <col min="16136" max="16136" width="14.42578125" style="71" customWidth="1"/>
    <col min="16137" max="16137" width="15.42578125" style="71" customWidth="1"/>
    <col min="16138" max="16141" width="16.140625" style="71" customWidth="1"/>
    <col min="16142" max="16142" width="14.42578125" style="71" customWidth="1"/>
    <col min="16143" max="16143" width="9.42578125" style="71"/>
    <col min="16144" max="16144" width="13.42578125" style="71" customWidth="1"/>
    <col min="16145" max="16145" width="14.42578125" style="71" customWidth="1"/>
    <col min="16146" max="16146" width="21.28515625" style="71" customWidth="1"/>
    <col min="16147" max="16384" width="9.425781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75" customHeight="1" x14ac:dyDescent="0.25">
      <c r="A12" s="70"/>
      <c r="B12" s="78"/>
      <c r="C12" s="78"/>
      <c r="D12" s="78"/>
      <c r="E12" s="96" t="s">
        <v>93</v>
      </c>
      <c r="F12" s="96"/>
      <c r="G12" s="96" t="s">
        <v>94</v>
      </c>
      <c r="H12" s="79" t="s">
        <v>70</v>
      </c>
      <c r="I12" s="79" t="s">
        <v>69</v>
      </c>
      <c r="J12" s="81">
        <v>5000</v>
      </c>
      <c r="K12" s="81">
        <v>7031.5</v>
      </c>
      <c r="L12" s="81">
        <v>3649.5</v>
      </c>
      <c r="M12" s="81">
        <f t="shared" ref="M12:M19" si="0">K12+L12</f>
        <v>10681</v>
      </c>
      <c r="N12" s="82">
        <f t="shared" ref="N12:N19" si="1">M12-J12</f>
        <v>5681</v>
      </c>
      <c r="O12" s="83">
        <f t="shared" ref="O12:O20" si="2">IFERROR(M12/J12*100-100,0)</f>
        <v>113.62</v>
      </c>
      <c r="P12" s="83">
        <f t="shared" ref="P12:P20" si="3">IFERROR(M12/$M$20*100,0)</f>
        <v>41.080769230769235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54.95" customHeight="1" x14ac:dyDescent="0.25">
      <c r="A13" s="70"/>
      <c r="B13" s="78"/>
      <c r="C13" s="78"/>
      <c r="D13" s="78"/>
      <c r="E13" s="96" t="s">
        <v>93</v>
      </c>
      <c r="F13" s="96"/>
      <c r="G13" s="96" t="s">
        <v>95</v>
      </c>
      <c r="H13" s="79" t="s">
        <v>70</v>
      </c>
      <c r="I13" s="79" t="s">
        <v>69</v>
      </c>
      <c r="J13" s="81">
        <v>10000</v>
      </c>
      <c r="K13" s="81">
        <v>5438.09</v>
      </c>
      <c r="L13" s="81">
        <v>9880.91</v>
      </c>
      <c r="M13" s="81">
        <f t="shared" si="0"/>
        <v>15319</v>
      </c>
      <c r="N13" s="82">
        <f t="shared" si="1"/>
        <v>5319</v>
      </c>
      <c r="O13" s="83">
        <f t="shared" si="2"/>
        <v>53.19</v>
      </c>
      <c r="P13" s="83">
        <f t="shared" si="3"/>
        <v>58.919230769230765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15.75" customHeight="1" x14ac:dyDescent="0.25">
      <c r="A14" s="70"/>
      <c r="B14" s="78"/>
      <c r="C14" s="78"/>
      <c r="D14" s="78"/>
      <c r="E14" s="78"/>
      <c r="F14" s="78"/>
      <c r="G14" s="78"/>
      <c r="H14" s="85"/>
      <c r="I14" s="85"/>
      <c r="J14" s="81"/>
      <c r="K14" s="81"/>
      <c r="L14" s="81"/>
      <c r="M14" s="81">
        <f t="shared" si="0"/>
        <v>0</v>
      </c>
      <c r="N14" s="82">
        <f t="shared" si="1"/>
        <v>0</v>
      </c>
      <c r="O14" s="83">
        <f t="shared" si="2"/>
        <v>0</v>
      </c>
      <c r="P14" s="83">
        <f t="shared" si="3"/>
        <v>0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5.75" customHeight="1" x14ac:dyDescent="0.25">
      <c r="A15" s="70"/>
      <c r="B15" s="78"/>
      <c r="C15" s="78"/>
      <c r="D15" s="78"/>
      <c r="E15" s="78"/>
      <c r="F15" s="78"/>
      <c r="G15" s="78"/>
      <c r="H15" s="85"/>
      <c r="I15" s="85"/>
      <c r="J15" s="81"/>
      <c r="K15" s="81"/>
      <c r="L15" s="81"/>
      <c r="M15" s="81">
        <f t="shared" si="0"/>
        <v>0</v>
      </c>
      <c r="N15" s="82">
        <f t="shared" si="1"/>
        <v>0</v>
      </c>
      <c r="O15" s="83">
        <f t="shared" si="2"/>
        <v>0</v>
      </c>
      <c r="P15" s="83">
        <f t="shared" si="3"/>
        <v>0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15.75" customHeight="1" x14ac:dyDescent="0.25">
      <c r="A16" s="70"/>
      <c r="B16" s="78"/>
      <c r="C16" s="78"/>
      <c r="D16" s="78"/>
      <c r="E16" s="78"/>
      <c r="F16" s="78"/>
      <c r="G16" s="78"/>
      <c r="H16" s="85"/>
      <c r="I16" s="85"/>
      <c r="J16" s="81"/>
      <c r="K16" s="81"/>
      <c r="L16" s="81"/>
      <c r="M16" s="81">
        <f t="shared" si="0"/>
        <v>0</v>
      </c>
      <c r="N16" s="82">
        <f t="shared" si="1"/>
        <v>0</v>
      </c>
      <c r="O16" s="83">
        <f t="shared" si="2"/>
        <v>0</v>
      </c>
      <c r="P16" s="83">
        <f t="shared" si="3"/>
        <v>0</v>
      </c>
      <c r="Q16" s="81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256" ht="15.75" customHeight="1" x14ac:dyDescent="0.25">
      <c r="A17" s="70"/>
      <c r="B17" s="78"/>
      <c r="C17" s="78"/>
      <c r="D17" s="78"/>
      <c r="E17" s="78"/>
      <c r="F17" s="78"/>
      <c r="G17" s="78"/>
      <c r="H17" s="85"/>
      <c r="I17" s="85"/>
      <c r="J17" s="81"/>
      <c r="K17" s="81"/>
      <c r="L17" s="81"/>
      <c r="M17" s="81">
        <f t="shared" si="0"/>
        <v>0</v>
      </c>
      <c r="N17" s="82">
        <f t="shared" si="1"/>
        <v>0</v>
      </c>
      <c r="O17" s="83">
        <f t="shared" si="2"/>
        <v>0</v>
      </c>
      <c r="P17" s="83">
        <f t="shared" si="3"/>
        <v>0</v>
      </c>
      <c r="Q17" s="81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</row>
    <row r="18" spans="1:256" ht="15.75" customHeight="1" x14ac:dyDescent="0.25">
      <c r="A18" s="70"/>
      <c r="B18" s="78"/>
      <c r="C18" s="78"/>
      <c r="D18" s="78"/>
      <c r="E18" s="78"/>
      <c r="F18" s="78"/>
      <c r="G18" s="78"/>
      <c r="H18" s="85"/>
      <c r="I18" s="85"/>
      <c r="J18" s="81"/>
      <c r="K18" s="81"/>
      <c r="L18" s="81"/>
      <c r="M18" s="81">
        <f t="shared" si="0"/>
        <v>0</v>
      </c>
      <c r="N18" s="82">
        <f t="shared" si="1"/>
        <v>0</v>
      </c>
      <c r="O18" s="83">
        <f t="shared" si="2"/>
        <v>0</v>
      </c>
      <c r="P18" s="83">
        <f t="shared" si="3"/>
        <v>0</v>
      </c>
      <c r="Q18" s="81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256" ht="15.75" customHeight="1" x14ac:dyDescent="0.25">
      <c r="A19" s="70"/>
      <c r="B19" s="78"/>
      <c r="C19" s="78"/>
      <c r="D19" s="78"/>
      <c r="E19" s="78"/>
      <c r="F19" s="78"/>
      <c r="G19" s="78"/>
      <c r="H19" s="85"/>
      <c r="I19" s="85"/>
      <c r="J19" s="81"/>
      <c r="K19" s="81"/>
      <c r="L19" s="81"/>
      <c r="M19" s="81">
        <f t="shared" si="0"/>
        <v>0</v>
      </c>
      <c r="N19" s="82">
        <f t="shared" si="1"/>
        <v>0</v>
      </c>
      <c r="O19" s="83">
        <f t="shared" si="2"/>
        <v>0</v>
      </c>
      <c r="P19" s="83">
        <f t="shared" si="3"/>
        <v>0</v>
      </c>
      <c r="Q19" s="81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</row>
    <row r="20" spans="1:256" s="86" customFormat="1" ht="15.75" customHeight="1" x14ac:dyDescent="0.25">
      <c r="B20" s="148" t="s">
        <v>26</v>
      </c>
      <c r="C20" s="148"/>
      <c r="D20" s="148"/>
      <c r="E20" s="148"/>
      <c r="F20" s="148"/>
      <c r="G20" s="148"/>
      <c r="H20" s="148"/>
      <c r="I20" s="148"/>
      <c r="J20" s="87">
        <f>SUM(J12:J19)</f>
        <v>15000</v>
      </c>
      <c r="K20" s="87">
        <f>SUM(K12:K19)</f>
        <v>12469.59</v>
      </c>
      <c r="L20" s="87">
        <f>SUM(L12:L19)</f>
        <v>13530.41</v>
      </c>
      <c r="M20" s="87">
        <f>SUM(M12:M19)</f>
        <v>26000</v>
      </c>
      <c r="N20" s="87">
        <f>SUM(N12:N19)</f>
        <v>11000</v>
      </c>
      <c r="O20" s="69">
        <f t="shared" si="2"/>
        <v>73.333333333333343</v>
      </c>
      <c r="P20" s="69">
        <f t="shared" si="3"/>
        <v>100</v>
      </c>
      <c r="Q20" s="87">
        <f>SUM(Q12:Q19)</f>
        <v>0</v>
      </c>
      <c r="R20" s="88"/>
    </row>
    <row r="21" spans="1:256" ht="15.75" customHeight="1" x14ac:dyDescent="0.2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90"/>
      <c r="Q21" s="89"/>
      <c r="R21" s="89"/>
      <c r="S21" s="70"/>
      <c r="T21" s="70"/>
      <c r="U21" s="70"/>
    </row>
    <row r="22" spans="1:256" ht="15" customHeight="1" x14ac:dyDescent="0.25">
      <c r="B22" s="149" t="s">
        <v>27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70"/>
      <c r="T22" s="70"/>
      <c r="U22" s="70"/>
    </row>
    <row r="23" spans="1:256" ht="95.25" customHeight="1" x14ac:dyDescent="0.25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70"/>
      <c r="T23" s="70"/>
      <c r="U23" s="70"/>
    </row>
    <row r="24" spans="1:256" ht="15" hidden="1" customHeight="1" x14ac:dyDescent="0.25">
      <c r="B24" s="143" t="s">
        <v>28</v>
      </c>
      <c r="C24" s="143"/>
      <c r="D24" s="143"/>
      <c r="E24" s="143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92"/>
      <c r="Q24" s="91"/>
      <c r="R24" s="91"/>
      <c r="S24" s="70"/>
      <c r="T24" s="70"/>
      <c r="U24" s="70"/>
    </row>
    <row r="25" spans="1:256" ht="15" hidden="1" customHeight="1" x14ac:dyDescent="0.25">
      <c r="B25" s="93">
        <v>-1</v>
      </c>
      <c r="C25" s="146" t="s">
        <v>29</v>
      </c>
      <c r="D25" s="146"/>
      <c r="E25" s="146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0"/>
      <c r="Q25" s="89"/>
      <c r="R25" s="89"/>
      <c r="S25" s="70"/>
      <c r="T25" s="70"/>
      <c r="U25" s="70"/>
    </row>
    <row r="26" spans="1:256" ht="15" hidden="1" customHeight="1" x14ac:dyDescent="0.25">
      <c r="B26" s="93">
        <v>-2</v>
      </c>
      <c r="C26" s="146" t="s">
        <v>30</v>
      </c>
      <c r="D26" s="146"/>
      <c r="E26" s="146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90"/>
      <c r="Q26" s="89"/>
      <c r="R26" s="89"/>
      <c r="S26" s="70"/>
      <c r="T26" s="70"/>
      <c r="U26" s="70"/>
    </row>
    <row r="27" spans="1:256" ht="15" hidden="1" customHeight="1" x14ac:dyDescent="0.25">
      <c r="B27" s="93">
        <v>-3</v>
      </c>
      <c r="C27" s="146" t="s">
        <v>31</v>
      </c>
      <c r="D27" s="146"/>
      <c r="E27" s="146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0"/>
      <c r="Q27" s="89"/>
      <c r="R27" s="89"/>
      <c r="S27" s="70"/>
      <c r="T27" s="70"/>
      <c r="U27" s="70"/>
    </row>
    <row r="28" spans="1:256" ht="15" hidden="1" customHeight="1" x14ac:dyDescent="0.25">
      <c r="B28" s="93">
        <v>-4</v>
      </c>
      <c r="C28" s="146" t="s">
        <v>32</v>
      </c>
      <c r="D28" s="146"/>
      <c r="E28" s="146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0"/>
      <c r="Q28" s="89"/>
      <c r="R28" s="89"/>
      <c r="S28" s="70"/>
      <c r="T28" s="70"/>
      <c r="U28" s="70"/>
    </row>
    <row r="29" spans="1:256" ht="15" customHeight="1" x14ac:dyDescent="0.25">
      <c r="B29" s="147" t="s">
        <v>33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94"/>
      <c r="T29" s="94"/>
      <c r="U29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7:E27"/>
    <mergeCell ref="C28:E28"/>
    <mergeCell ref="B29:R29"/>
    <mergeCell ref="B20:I20"/>
    <mergeCell ref="B22:R22"/>
    <mergeCell ref="B23:R23"/>
    <mergeCell ref="B24:E24"/>
    <mergeCell ref="C25:E25"/>
    <mergeCell ref="C26:E26"/>
  </mergeCells>
  <pageMargins left="0.51180555555555551" right="0.51180555555555551" top="0.78749999999999998" bottom="0.78749999999999998" header="0.51180555555555551" footer="0.51180555555555551"/>
  <pageSetup paperSize="9" scale="59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opLeftCell="G1" zoomScale="80" zoomScaleNormal="80" workbookViewId="0">
      <selection activeCell="T18" sqref="T18"/>
    </sheetView>
  </sheetViews>
  <sheetFormatPr defaultColWidth="9.42578125" defaultRowHeight="15" x14ac:dyDescent="0.25"/>
  <cols>
    <col min="1" max="1" width="1.140625" style="71" customWidth="1"/>
    <col min="2" max="2" width="5" style="71" customWidth="1"/>
    <col min="3" max="3" width="0" style="71" hidden="1" customWidth="1"/>
    <col min="4" max="4" width="7.28515625" style="71" customWidth="1"/>
    <col min="5" max="5" width="28.42578125" style="71" customWidth="1"/>
    <col min="6" max="6" width="0" style="71" hidden="1" customWidth="1"/>
    <col min="7" max="7" width="24.28515625" style="71" customWidth="1"/>
    <col min="8" max="8" width="14.42578125" style="71" customWidth="1"/>
    <col min="9" max="9" width="15.42578125" style="71" customWidth="1"/>
    <col min="10" max="13" width="16.140625" style="71" customWidth="1"/>
    <col min="14" max="14" width="14.42578125" style="71" customWidth="1"/>
    <col min="15" max="15" width="9.42578125" style="71"/>
    <col min="16" max="16" width="13.42578125" style="71" customWidth="1"/>
    <col min="17" max="17" width="14.42578125" style="71" customWidth="1"/>
    <col min="18" max="18" width="21.28515625" style="71" customWidth="1"/>
    <col min="19" max="256" width="9.42578125" style="71"/>
    <col min="257" max="257" width="1.140625" style="71" customWidth="1"/>
    <col min="258" max="258" width="5" style="71" customWidth="1"/>
    <col min="259" max="259" width="0" style="71" hidden="1" customWidth="1"/>
    <col min="260" max="260" width="7.28515625" style="71" customWidth="1"/>
    <col min="261" max="261" width="28.42578125" style="71" customWidth="1"/>
    <col min="262" max="262" width="0" style="71" hidden="1" customWidth="1"/>
    <col min="263" max="263" width="24.28515625" style="71" customWidth="1"/>
    <col min="264" max="264" width="14.42578125" style="71" customWidth="1"/>
    <col min="265" max="265" width="15.42578125" style="71" customWidth="1"/>
    <col min="266" max="269" width="16.140625" style="71" customWidth="1"/>
    <col min="270" max="270" width="14.42578125" style="71" customWidth="1"/>
    <col min="271" max="271" width="9.42578125" style="71"/>
    <col min="272" max="272" width="13.42578125" style="71" customWidth="1"/>
    <col min="273" max="273" width="14.42578125" style="71" customWidth="1"/>
    <col min="274" max="274" width="21.28515625" style="71" customWidth="1"/>
    <col min="275" max="512" width="9.42578125" style="71"/>
    <col min="513" max="513" width="1.140625" style="71" customWidth="1"/>
    <col min="514" max="514" width="5" style="71" customWidth="1"/>
    <col min="515" max="515" width="0" style="71" hidden="1" customWidth="1"/>
    <col min="516" max="516" width="7.28515625" style="71" customWidth="1"/>
    <col min="517" max="517" width="28.42578125" style="71" customWidth="1"/>
    <col min="518" max="518" width="0" style="71" hidden="1" customWidth="1"/>
    <col min="519" max="519" width="24.28515625" style="71" customWidth="1"/>
    <col min="520" max="520" width="14.42578125" style="71" customWidth="1"/>
    <col min="521" max="521" width="15.42578125" style="71" customWidth="1"/>
    <col min="522" max="525" width="16.140625" style="71" customWidth="1"/>
    <col min="526" max="526" width="14.42578125" style="71" customWidth="1"/>
    <col min="527" max="527" width="9.42578125" style="71"/>
    <col min="528" max="528" width="13.42578125" style="71" customWidth="1"/>
    <col min="529" max="529" width="14.42578125" style="71" customWidth="1"/>
    <col min="530" max="530" width="21.28515625" style="71" customWidth="1"/>
    <col min="531" max="768" width="9.42578125" style="71"/>
    <col min="769" max="769" width="1.140625" style="71" customWidth="1"/>
    <col min="770" max="770" width="5" style="71" customWidth="1"/>
    <col min="771" max="771" width="0" style="71" hidden="1" customWidth="1"/>
    <col min="772" max="772" width="7.28515625" style="71" customWidth="1"/>
    <col min="773" max="773" width="28.42578125" style="71" customWidth="1"/>
    <col min="774" max="774" width="0" style="71" hidden="1" customWidth="1"/>
    <col min="775" max="775" width="24.28515625" style="71" customWidth="1"/>
    <col min="776" max="776" width="14.42578125" style="71" customWidth="1"/>
    <col min="777" max="777" width="15.42578125" style="71" customWidth="1"/>
    <col min="778" max="781" width="16.140625" style="71" customWidth="1"/>
    <col min="782" max="782" width="14.42578125" style="71" customWidth="1"/>
    <col min="783" max="783" width="9.42578125" style="71"/>
    <col min="784" max="784" width="13.42578125" style="71" customWidth="1"/>
    <col min="785" max="785" width="14.42578125" style="71" customWidth="1"/>
    <col min="786" max="786" width="21.28515625" style="71" customWidth="1"/>
    <col min="787" max="1024" width="9.42578125" style="71"/>
    <col min="1025" max="1025" width="1.140625" style="71" customWidth="1"/>
    <col min="1026" max="1026" width="5" style="71" customWidth="1"/>
    <col min="1027" max="1027" width="0" style="71" hidden="1" customWidth="1"/>
    <col min="1028" max="1028" width="7.28515625" style="71" customWidth="1"/>
    <col min="1029" max="1029" width="28.42578125" style="71" customWidth="1"/>
    <col min="1030" max="1030" width="0" style="71" hidden="1" customWidth="1"/>
    <col min="1031" max="1031" width="24.28515625" style="71" customWidth="1"/>
    <col min="1032" max="1032" width="14.42578125" style="71" customWidth="1"/>
    <col min="1033" max="1033" width="15.42578125" style="71" customWidth="1"/>
    <col min="1034" max="1037" width="16.140625" style="71" customWidth="1"/>
    <col min="1038" max="1038" width="14.42578125" style="71" customWidth="1"/>
    <col min="1039" max="1039" width="9.42578125" style="71"/>
    <col min="1040" max="1040" width="13.42578125" style="71" customWidth="1"/>
    <col min="1041" max="1041" width="14.42578125" style="71" customWidth="1"/>
    <col min="1042" max="1042" width="21.28515625" style="71" customWidth="1"/>
    <col min="1043" max="1280" width="9.42578125" style="71"/>
    <col min="1281" max="1281" width="1.140625" style="71" customWidth="1"/>
    <col min="1282" max="1282" width="5" style="71" customWidth="1"/>
    <col min="1283" max="1283" width="0" style="71" hidden="1" customWidth="1"/>
    <col min="1284" max="1284" width="7.28515625" style="71" customWidth="1"/>
    <col min="1285" max="1285" width="28.42578125" style="71" customWidth="1"/>
    <col min="1286" max="1286" width="0" style="71" hidden="1" customWidth="1"/>
    <col min="1287" max="1287" width="24.28515625" style="71" customWidth="1"/>
    <col min="1288" max="1288" width="14.42578125" style="71" customWidth="1"/>
    <col min="1289" max="1289" width="15.42578125" style="71" customWidth="1"/>
    <col min="1290" max="1293" width="16.140625" style="71" customWidth="1"/>
    <col min="1294" max="1294" width="14.42578125" style="71" customWidth="1"/>
    <col min="1295" max="1295" width="9.42578125" style="71"/>
    <col min="1296" max="1296" width="13.42578125" style="71" customWidth="1"/>
    <col min="1297" max="1297" width="14.42578125" style="71" customWidth="1"/>
    <col min="1298" max="1298" width="21.28515625" style="71" customWidth="1"/>
    <col min="1299" max="1536" width="9.42578125" style="71"/>
    <col min="1537" max="1537" width="1.140625" style="71" customWidth="1"/>
    <col min="1538" max="1538" width="5" style="71" customWidth="1"/>
    <col min="1539" max="1539" width="0" style="71" hidden="1" customWidth="1"/>
    <col min="1540" max="1540" width="7.28515625" style="71" customWidth="1"/>
    <col min="1541" max="1541" width="28.42578125" style="71" customWidth="1"/>
    <col min="1542" max="1542" width="0" style="71" hidden="1" customWidth="1"/>
    <col min="1543" max="1543" width="24.28515625" style="71" customWidth="1"/>
    <col min="1544" max="1544" width="14.42578125" style="71" customWidth="1"/>
    <col min="1545" max="1545" width="15.42578125" style="71" customWidth="1"/>
    <col min="1546" max="1549" width="16.140625" style="71" customWidth="1"/>
    <col min="1550" max="1550" width="14.42578125" style="71" customWidth="1"/>
    <col min="1551" max="1551" width="9.42578125" style="71"/>
    <col min="1552" max="1552" width="13.42578125" style="71" customWidth="1"/>
    <col min="1553" max="1553" width="14.42578125" style="71" customWidth="1"/>
    <col min="1554" max="1554" width="21.28515625" style="71" customWidth="1"/>
    <col min="1555" max="1792" width="9.42578125" style="71"/>
    <col min="1793" max="1793" width="1.140625" style="71" customWidth="1"/>
    <col min="1794" max="1794" width="5" style="71" customWidth="1"/>
    <col min="1795" max="1795" width="0" style="71" hidden="1" customWidth="1"/>
    <col min="1796" max="1796" width="7.28515625" style="71" customWidth="1"/>
    <col min="1797" max="1797" width="28.42578125" style="71" customWidth="1"/>
    <col min="1798" max="1798" width="0" style="71" hidden="1" customWidth="1"/>
    <col min="1799" max="1799" width="24.28515625" style="71" customWidth="1"/>
    <col min="1800" max="1800" width="14.42578125" style="71" customWidth="1"/>
    <col min="1801" max="1801" width="15.42578125" style="71" customWidth="1"/>
    <col min="1802" max="1805" width="16.140625" style="71" customWidth="1"/>
    <col min="1806" max="1806" width="14.42578125" style="71" customWidth="1"/>
    <col min="1807" max="1807" width="9.42578125" style="71"/>
    <col min="1808" max="1808" width="13.42578125" style="71" customWidth="1"/>
    <col min="1809" max="1809" width="14.42578125" style="71" customWidth="1"/>
    <col min="1810" max="1810" width="21.28515625" style="71" customWidth="1"/>
    <col min="1811" max="2048" width="9.42578125" style="71"/>
    <col min="2049" max="2049" width="1.140625" style="71" customWidth="1"/>
    <col min="2050" max="2050" width="5" style="71" customWidth="1"/>
    <col min="2051" max="2051" width="0" style="71" hidden="1" customWidth="1"/>
    <col min="2052" max="2052" width="7.28515625" style="71" customWidth="1"/>
    <col min="2053" max="2053" width="28.42578125" style="71" customWidth="1"/>
    <col min="2054" max="2054" width="0" style="71" hidden="1" customWidth="1"/>
    <col min="2055" max="2055" width="24.28515625" style="71" customWidth="1"/>
    <col min="2056" max="2056" width="14.42578125" style="71" customWidth="1"/>
    <col min="2057" max="2057" width="15.42578125" style="71" customWidth="1"/>
    <col min="2058" max="2061" width="16.140625" style="71" customWidth="1"/>
    <col min="2062" max="2062" width="14.42578125" style="71" customWidth="1"/>
    <col min="2063" max="2063" width="9.42578125" style="71"/>
    <col min="2064" max="2064" width="13.42578125" style="71" customWidth="1"/>
    <col min="2065" max="2065" width="14.42578125" style="71" customWidth="1"/>
    <col min="2066" max="2066" width="21.28515625" style="71" customWidth="1"/>
    <col min="2067" max="2304" width="9.42578125" style="71"/>
    <col min="2305" max="2305" width="1.140625" style="71" customWidth="1"/>
    <col min="2306" max="2306" width="5" style="71" customWidth="1"/>
    <col min="2307" max="2307" width="0" style="71" hidden="1" customWidth="1"/>
    <col min="2308" max="2308" width="7.28515625" style="71" customWidth="1"/>
    <col min="2309" max="2309" width="28.42578125" style="71" customWidth="1"/>
    <col min="2310" max="2310" width="0" style="71" hidden="1" customWidth="1"/>
    <col min="2311" max="2311" width="24.28515625" style="71" customWidth="1"/>
    <col min="2312" max="2312" width="14.42578125" style="71" customWidth="1"/>
    <col min="2313" max="2313" width="15.42578125" style="71" customWidth="1"/>
    <col min="2314" max="2317" width="16.140625" style="71" customWidth="1"/>
    <col min="2318" max="2318" width="14.42578125" style="71" customWidth="1"/>
    <col min="2319" max="2319" width="9.42578125" style="71"/>
    <col min="2320" max="2320" width="13.42578125" style="71" customWidth="1"/>
    <col min="2321" max="2321" width="14.42578125" style="71" customWidth="1"/>
    <col min="2322" max="2322" width="21.28515625" style="71" customWidth="1"/>
    <col min="2323" max="2560" width="9.42578125" style="71"/>
    <col min="2561" max="2561" width="1.140625" style="71" customWidth="1"/>
    <col min="2562" max="2562" width="5" style="71" customWidth="1"/>
    <col min="2563" max="2563" width="0" style="71" hidden="1" customWidth="1"/>
    <col min="2564" max="2564" width="7.28515625" style="71" customWidth="1"/>
    <col min="2565" max="2565" width="28.42578125" style="71" customWidth="1"/>
    <col min="2566" max="2566" width="0" style="71" hidden="1" customWidth="1"/>
    <col min="2567" max="2567" width="24.28515625" style="71" customWidth="1"/>
    <col min="2568" max="2568" width="14.42578125" style="71" customWidth="1"/>
    <col min="2569" max="2569" width="15.42578125" style="71" customWidth="1"/>
    <col min="2570" max="2573" width="16.140625" style="71" customWidth="1"/>
    <col min="2574" max="2574" width="14.42578125" style="71" customWidth="1"/>
    <col min="2575" max="2575" width="9.42578125" style="71"/>
    <col min="2576" max="2576" width="13.42578125" style="71" customWidth="1"/>
    <col min="2577" max="2577" width="14.42578125" style="71" customWidth="1"/>
    <col min="2578" max="2578" width="21.28515625" style="71" customWidth="1"/>
    <col min="2579" max="2816" width="9.42578125" style="71"/>
    <col min="2817" max="2817" width="1.140625" style="71" customWidth="1"/>
    <col min="2818" max="2818" width="5" style="71" customWidth="1"/>
    <col min="2819" max="2819" width="0" style="71" hidden="1" customWidth="1"/>
    <col min="2820" max="2820" width="7.28515625" style="71" customWidth="1"/>
    <col min="2821" max="2821" width="28.42578125" style="71" customWidth="1"/>
    <col min="2822" max="2822" width="0" style="71" hidden="1" customWidth="1"/>
    <col min="2823" max="2823" width="24.28515625" style="71" customWidth="1"/>
    <col min="2824" max="2824" width="14.42578125" style="71" customWidth="1"/>
    <col min="2825" max="2825" width="15.42578125" style="71" customWidth="1"/>
    <col min="2826" max="2829" width="16.140625" style="71" customWidth="1"/>
    <col min="2830" max="2830" width="14.42578125" style="71" customWidth="1"/>
    <col min="2831" max="2831" width="9.42578125" style="71"/>
    <col min="2832" max="2832" width="13.42578125" style="71" customWidth="1"/>
    <col min="2833" max="2833" width="14.42578125" style="71" customWidth="1"/>
    <col min="2834" max="2834" width="21.28515625" style="71" customWidth="1"/>
    <col min="2835" max="3072" width="9.42578125" style="71"/>
    <col min="3073" max="3073" width="1.140625" style="71" customWidth="1"/>
    <col min="3074" max="3074" width="5" style="71" customWidth="1"/>
    <col min="3075" max="3075" width="0" style="71" hidden="1" customWidth="1"/>
    <col min="3076" max="3076" width="7.28515625" style="71" customWidth="1"/>
    <col min="3077" max="3077" width="28.42578125" style="71" customWidth="1"/>
    <col min="3078" max="3078" width="0" style="71" hidden="1" customWidth="1"/>
    <col min="3079" max="3079" width="24.28515625" style="71" customWidth="1"/>
    <col min="3080" max="3080" width="14.42578125" style="71" customWidth="1"/>
    <col min="3081" max="3081" width="15.42578125" style="71" customWidth="1"/>
    <col min="3082" max="3085" width="16.140625" style="71" customWidth="1"/>
    <col min="3086" max="3086" width="14.42578125" style="71" customWidth="1"/>
    <col min="3087" max="3087" width="9.42578125" style="71"/>
    <col min="3088" max="3088" width="13.42578125" style="71" customWidth="1"/>
    <col min="3089" max="3089" width="14.42578125" style="71" customWidth="1"/>
    <col min="3090" max="3090" width="21.28515625" style="71" customWidth="1"/>
    <col min="3091" max="3328" width="9.42578125" style="71"/>
    <col min="3329" max="3329" width="1.140625" style="71" customWidth="1"/>
    <col min="3330" max="3330" width="5" style="71" customWidth="1"/>
    <col min="3331" max="3331" width="0" style="71" hidden="1" customWidth="1"/>
    <col min="3332" max="3332" width="7.28515625" style="71" customWidth="1"/>
    <col min="3333" max="3333" width="28.42578125" style="71" customWidth="1"/>
    <col min="3334" max="3334" width="0" style="71" hidden="1" customWidth="1"/>
    <col min="3335" max="3335" width="24.28515625" style="71" customWidth="1"/>
    <col min="3336" max="3336" width="14.42578125" style="71" customWidth="1"/>
    <col min="3337" max="3337" width="15.42578125" style="71" customWidth="1"/>
    <col min="3338" max="3341" width="16.140625" style="71" customWidth="1"/>
    <col min="3342" max="3342" width="14.42578125" style="71" customWidth="1"/>
    <col min="3343" max="3343" width="9.42578125" style="71"/>
    <col min="3344" max="3344" width="13.42578125" style="71" customWidth="1"/>
    <col min="3345" max="3345" width="14.42578125" style="71" customWidth="1"/>
    <col min="3346" max="3346" width="21.28515625" style="71" customWidth="1"/>
    <col min="3347" max="3584" width="9.42578125" style="71"/>
    <col min="3585" max="3585" width="1.140625" style="71" customWidth="1"/>
    <col min="3586" max="3586" width="5" style="71" customWidth="1"/>
    <col min="3587" max="3587" width="0" style="71" hidden="1" customWidth="1"/>
    <col min="3588" max="3588" width="7.28515625" style="71" customWidth="1"/>
    <col min="3589" max="3589" width="28.42578125" style="71" customWidth="1"/>
    <col min="3590" max="3590" width="0" style="71" hidden="1" customWidth="1"/>
    <col min="3591" max="3591" width="24.28515625" style="71" customWidth="1"/>
    <col min="3592" max="3592" width="14.42578125" style="71" customWidth="1"/>
    <col min="3593" max="3593" width="15.42578125" style="71" customWidth="1"/>
    <col min="3594" max="3597" width="16.140625" style="71" customWidth="1"/>
    <col min="3598" max="3598" width="14.42578125" style="71" customWidth="1"/>
    <col min="3599" max="3599" width="9.42578125" style="71"/>
    <col min="3600" max="3600" width="13.42578125" style="71" customWidth="1"/>
    <col min="3601" max="3601" width="14.42578125" style="71" customWidth="1"/>
    <col min="3602" max="3602" width="21.28515625" style="71" customWidth="1"/>
    <col min="3603" max="3840" width="9.42578125" style="71"/>
    <col min="3841" max="3841" width="1.140625" style="71" customWidth="1"/>
    <col min="3842" max="3842" width="5" style="71" customWidth="1"/>
    <col min="3843" max="3843" width="0" style="71" hidden="1" customWidth="1"/>
    <col min="3844" max="3844" width="7.28515625" style="71" customWidth="1"/>
    <col min="3845" max="3845" width="28.42578125" style="71" customWidth="1"/>
    <col min="3846" max="3846" width="0" style="71" hidden="1" customWidth="1"/>
    <col min="3847" max="3847" width="24.28515625" style="71" customWidth="1"/>
    <col min="3848" max="3848" width="14.42578125" style="71" customWidth="1"/>
    <col min="3849" max="3849" width="15.42578125" style="71" customWidth="1"/>
    <col min="3850" max="3853" width="16.140625" style="71" customWidth="1"/>
    <col min="3854" max="3854" width="14.42578125" style="71" customWidth="1"/>
    <col min="3855" max="3855" width="9.42578125" style="71"/>
    <col min="3856" max="3856" width="13.42578125" style="71" customWidth="1"/>
    <col min="3857" max="3857" width="14.42578125" style="71" customWidth="1"/>
    <col min="3858" max="3858" width="21.28515625" style="71" customWidth="1"/>
    <col min="3859" max="4096" width="9.42578125" style="71"/>
    <col min="4097" max="4097" width="1.140625" style="71" customWidth="1"/>
    <col min="4098" max="4098" width="5" style="71" customWidth="1"/>
    <col min="4099" max="4099" width="0" style="71" hidden="1" customWidth="1"/>
    <col min="4100" max="4100" width="7.28515625" style="71" customWidth="1"/>
    <col min="4101" max="4101" width="28.42578125" style="71" customWidth="1"/>
    <col min="4102" max="4102" width="0" style="71" hidden="1" customWidth="1"/>
    <col min="4103" max="4103" width="24.28515625" style="71" customWidth="1"/>
    <col min="4104" max="4104" width="14.42578125" style="71" customWidth="1"/>
    <col min="4105" max="4105" width="15.42578125" style="71" customWidth="1"/>
    <col min="4106" max="4109" width="16.140625" style="71" customWidth="1"/>
    <col min="4110" max="4110" width="14.42578125" style="71" customWidth="1"/>
    <col min="4111" max="4111" width="9.42578125" style="71"/>
    <col min="4112" max="4112" width="13.42578125" style="71" customWidth="1"/>
    <col min="4113" max="4113" width="14.42578125" style="71" customWidth="1"/>
    <col min="4114" max="4114" width="21.28515625" style="71" customWidth="1"/>
    <col min="4115" max="4352" width="9.42578125" style="71"/>
    <col min="4353" max="4353" width="1.140625" style="71" customWidth="1"/>
    <col min="4354" max="4354" width="5" style="71" customWidth="1"/>
    <col min="4355" max="4355" width="0" style="71" hidden="1" customWidth="1"/>
    <col min="4356" max="4356" width="7.28515625" style="71" customWidth="1"/>
    <col min="4357" max="4357" width="28.42578125" style="71" customWidth="1"/>
    <col min="4358" max="4358" width="0" style="71" hidden="1" customWidth="1"/>
    <col min="4359" max="4359" width="24.28515625" style="71" customWidth="1"/>
    <col min="4360" max="4360" width="14.42578125" style="71" customWidth="1"/>
    <col min="4361" max="4361" width="15.42578125" style="71" customWidth="1"/>
    <col min="4362" max="4365" width="16.140625" style="71" customWidth="1"/>
    <col min="4366" max="4366" width="14.42578125" style="71" customWidth="1"/>
    <col min="4367" max="4367" width="9.42578125" style="71"/>
    <col min="4368" max="4368" width="13.42578125" style="71" customWidth="1"/>
    <col min="4369" max="4369" width="14.42578125" style="71" customWidth="1"/>
    <col min="4370" max="4370" width="21.28515625" style="71" customWidth="1"/>
    <col min="4371" max="4608" width="9.42578125" style="71"/>
    <col min="4609" max="4609" width="1.140625" style="71" customWidth="1"/>
    <col min="4610" max="4610" width="5" style="71" customWidth="1"/>
    <col min="4611" max="4611" width="0" style="71" hidden="1" customWidth="1"/>
    <col min="4612" max="4612" width="7.28515625" style="71" customWidth="1"/>
    <col min="4613" max="4613" width="28.42578125" style="71" customWidth="1"/>
    <col min="4614" max="4614" width="0" style="71" hidden="1" customWidth="1"/>
    <col min="4615" max="4615" width="24.28515625" style="71" customWidth="1"/>
    <col min="4616" max="4616" width="14.42578125" style="71" customWidth="1"/>
    <col min="4617" max="4617" width="15.42578125" style="71" customWidth="1"/>
    <col min="4618" max="4621" width="16.140625" style="71" customWidth="1"/>
    <col min="4622" max="4622" width="14.42578125" style="71" customWidth="1"/>
    <col min="4623" max="4623" width="9.42578125" style="71"/>
    <col min="4624" max="4624" width="13.42578125" style="71" customWidth="1"/>
    <col min="4625" max="4625" width="14.42578125" style="71" customWidth="1"/>
    <col min="4626" max="4626" width="21.28515625" style="71" customWidth="1"/>
    <col min="4627" max="4864" width="9.42578125" style="71"/>
    <col min="4865" max="4865" width="1.140625" style="71" customWidth="1"/>
    <col min="4866" max="4866" width="5" style="71" customWidth="1"/>
    <col min="4867" max="4867" width="0" style="71" hidden="1" customWidth="1"/>
    <col min="4868" max="4868" width="7.28515625" style="71" customWidth="1"/>
    <col min="4869" max="4869" width="28.42578125" style="71" customWidth="1"/>
    <col min="4870" max="4870" width="0" style="71" hidden="1" customWidth="1"/>
    <col min="4871" max="4871" width="24.28515625" style="71" customWidth="1"/>
    <col min="4872" max="4872" width="14.42578125" style="71" customWidth="1"/>
    <col min="4873" max="4873" width="15.42578125" style="71" customWidth="1"/>
    <col min="4874" max="4877" width="16.140625" style="71" customWidth="1"/>
    <col min="4878" max="4878" width="14.42578125" style="71" customWidth="1"/>
    <col min="4879" max="4879" width="9.42578125" style="71"/>
    <col min="4880" max="4880" width="13.42578125" style="71" customWidth="1"/>
    <col min="4881" max="4881" width="14.42578125" style="71" customWidth="1"/>
    <col min="4882" max="4882" width="21.28515625" style="71" customWidth="1"/>
    <col min="4883" max="5120" width="9.42578125" style="71"/>
    <col min="5121" max="5121" width="1.140625" style="71" customWidth="1"/>
    <col min="5122" max="5122" width="5" style="71" customWidth="1"/>
    <col min="5123" max="5123" width="0" style="71" hidden="1" customWidth="1"/>
    <col min="5124" max="5124" width="7.28515625" style="71" customWidth="1"/>
    <col min="5125" max="5125" width="28.42578125" style="71" customWidth="1"/>
    <col min="5126" max="5126" width="0" style="71" hidden="1" customWidth="1"/>
    <col min="5127" max="5127" width="24.28515625" style="71" customWidth="1"/>
    <col min="5128" max="5128" width="14.42578125" style="71" customWidth="1"/>
    <col min="5129" max="5129" width="15.42578125" style="71" customWidth="1"/>
    <col min="5130" max="5133" width="16.140625" style="71" customWidth="1"/>
    <col min="5134" max="5134" width="14.42578125" style="71" customWidth="1"/>
    <col min="5135" max="5135" width="9.42578125" style="71"/>
    <col min="5136" max="5136" width="13.42578125" style="71" customWidth="1"/>
    <col min="5137" max="5137" width="14.42578125" style="71" customWidth="1"/>
    <col min="5138" max="5138" width="21.28515625" style="71" customWidth="1"/>
    <col min="5139" max="5376" width="9.42578125" style="71"/>
    <col min="5377" max="5377" width="1.140625" style="71" customWidth="1"/>
    <col min="5378" max="5378" width="5" style="71" customWidth="1"/>
    <col min="5379" max="5379" width="0" style="71" hidden="1" customWidth="1"/>
    <col min="5380" max="5380" width="7.28515625" style="71" customWidth="1"/>
    <col min="5381" max="5381" width="28.42578125" style="71" customWidth="1"/>
    <col min="5382" max="5382" width="0" style="71" hidden="1" customWidth="1"/>
    <col min="5383" max="5383" width="24.28515625" style="71" customWidth="1"/>
    <col min="5384" max="5384" width="14.42578125" style="71" customWidth="1"/>
    <col min="5385" max="5385" width="15.42578125" style="71" customWidth="1"/>
    <col min="5386" max="5389" width="16.140625" style="71" customWidth="1"/>
    <col min="5390" max="5390" width="14.42578125" style="71" customWidth="1"/>
    <col min="5391" max="5391" width="9.42578125" style="71"/>
    <col min="5392" max="5392" width="13.42578125" style="71" customWidth="1"/>
    <col min="5393" max="5393" width="14.42578125" style="71" customWidth="1"/>
    <col min="5394" max="5394" width="21.28515625" style="71" customWidth="1"/>
    <col min="5395" max="5632" width="9.42578125" style="71"/>
    <col min="5633" max="5633" width="1.140625" style="71" customWidth="1"/>
    <col min="5634" max="5634" width="5" style="71" customWidth="1"/>
    <col min="5635" max="5635" width="0" style="71" hidden="1" customWidth="1"/>
    <col min="5636" max="5636" width="7.28515625" style="71" customWidth="1"/>
    <col min="5637" max="5637" width="28.42578125" style="71" customWidth="1"/>
    <col min="5638" max="5638" width="0" style="71" hidden="1" customWidth="1"/>
    <col min="5639" max="5639" width="24.28515625" style="71" customWidth="1"/>
    <col min="5640" max="5640" width="14.42578125" style="71" customWidth="1"/>
    <col min="5641" max="5641" width="15.42578125" style="71" customWidth="1"/>
    <col min="5642" max="5645" width="16.140625" style="71" customWidth="1"/>
    <col min="5646" max="5646" width="14.42578125" style="71" customWidth="1"/>
    <col min="5647" max="5647" width="9.42578125" style="71"/>
    <col min="5648" max="5648" width="13.42578125" style="71" customWidth="1"/>
    <col min="5649" max="5649" width="14.42578125" style="71" customWidth="1"/>
    <col min="5650" max="5650" width="21.28515625" style="71" customWidth="1"/>
    <col min="5651" max="5888" width="9.42578125" style="71"/>
    <col min="5889" max="5889" width="1.140625" style="71" customWidth="1"/>
    <col min="5890" max="5890" width="5" style="71" customWidth="1"/>
    <col min="5891" max="5891" width="0" style="71" hidden="1" customWidth="1"/>
    <col min="5892" max="5892" width="7.28515625" style="71" customWidth="1"/>
    <col min="5893" max="5893" width="28.42578125" style="71" customWidth="1"/>
    <col min="5894" max="5894" width="0" style="71" hidden="1" customWidth="1"/>
    <col min="5895" max="5895" width="24.28515625" style="71" customWidth="1"/>
    <col min="5896" max="5896" width="14.42578125" style="71" customWidth="1"/>
    <col min="5897" max="5897" width="15.42578125" style="71" customWidth="1"/>
    <col min="5898" max="5901" width="16.140625" style="71" customWidth="1"/>
    <col min="5902" max="5902" width="14.42578125" style="71" customWidth="1"/>
    <col min="5903" max="5903" width="9.42578125" style="71"/>
    <col min="5904" max="5904" width="13.42578125" style="71" customWidth="1"/>
    <col min="5905" max="5905" width="14.42578125" style="71" customWidth="1"/>
    <col min="5906" max="5906" width="21.28515625" style="71" customWidth="1"/>
    <col min="5907" max="6144" width="9.42578125" style="71"/>
    <col min="6145" max="6145" width="1.140625" style="71" customWidth="1"/>
    <col min="6146" max="6146" width="5" style="71" customWidth="1"/>
    <col min="6147" max="6147" width="0" style="71" hidden="1" customWidth="1"/>
    <col min="6148" max="6148" width="7.28515625" style="71" customWidth="1"/>
    <col min="6149" max="6149" width="28.42578125" style="71" customWidth="1"/>
    <col min="6150" max="6150" width="0" style="71" hidden="1" customWidth="1"/>
    <col min="6151" max="6151" width="24.28515625" style="71" customWidth="1"/>
    <col min="6152" max="6152" width="14.42578125" style="71" customWidth="1"/>
    <col min="6153" max="6153" width="15.42578125" style="71" customWidth="1"/>
    <col min="6154" max="6157" width="16.140625" style="71" customWidth="1"/>
    <col min="6158" max="6158" width="14.42578125" style="71" customWidth="1"/>
    <col min="6159" max="6159" width="9.42578125" style="71"/>
    <col min="6160" max="6160" width="13.42578125" style="71" customWidth="1"/>
    <col min="6161" max="6161" width="14.42578125" style="71" customWidth="1"/>
    <col min="6162" max="6162" width="21.28515625" style="71" customWidth="1"/>
    <col min="6163" max="6400" width="9.42578125" style="71"/>
    <col min="6401" max="6401" width="1.140625" style="71" customWidth="1"/>
    <col min="6402" max="6402" width="5" style="71" customWidth="1"/>
    <col min="6403" max="6403" width="0" style="71" hidden="1" customWidth="1"/>
    <col min="6404" max="6404" width="7.28515625" style="71" customWidth="1"/>
    <col min="6405" max="6405" width="28.42578125" style="71" customWidth="1"/>
    <col min="6406" max="6406" width="0" style="71" hidden="1" customWidth="1"/>
    <col min="6407" max="6407" width="24.28515625" style="71" customWidth="1"/>
    <col min="6408" max="6408" width="14.42578125" style="71" customWidth="1"/>
    <col min="6409" max="6409" width="15.42578125" style="71" customWidth="1"/>
    <col min="6410" max="6413" width="16.140625" style="71" customWidth="1"/>
    <col min="6414" max="6414" width="14.42578125" style="71" customWidth="1"/>
    <col min="6415" max="6415" width="9.42578125" style="71"/>
    <col min="6416" max="6416" width="13.42578125" style="71" customWidth="1"/>
    <col min="6417" max="6417" width="14.42578125" style="71" customWidth="1"/>
    <col min="6418" max="6418" width="21.28515625" style="71" customWidth="1"/>
    <col min="6419" max="6656" width="9.42578125" style="71"/>
    <col min="6657" max="6657" width="1.140625" style="71" customWidth="1"/>
    <col min="6658" max="6658" width="5" style="71" customWidth="1"/>
    <col min="6659" max="6659" width="0" style="71" hidden="1" customWidth="1"/>
    <col min="6660" max="6660" width="7.28515625" style="71" customWidth="1"/>
    <col min="6661" max="6661" width="28.42578125" style="71" customWidth="1"/>
    <col min="6662" max="6662" width="0" style="71" hidden="1" customWidth="1"/>
    <col min="6663" max="6663" width="24.28515625" style="71" customWidth="1"/>
    <col min="6664" max="6664" width="14.42578125" style="71" customWidth="1"/>
    <col min="6665" max="6665" width="15.42578125" style="71" customWidth="1"/>
    <col min="6666" max="6669" width="16.140625" style="71" customWidth="1"/>
    <col min="6670" max="6670" width="14.42578125" style="71" customWidth="1"/>
    <col min="6671" max="6671" width="9.42578125" style="71"/>
    <col min="6672" max="6672" width="13.42578125" style="71" customWidth="1"/>
    <col min="6673" max="6673" width="14.42578125" style="71" customWidth="1"/>
    <col min="6674" max="6674" width="21.28515625" style="71" customWidth="1"/>
    <col min="6675" max="6912" width="9.42578125" style="71"/>
    <col min="6913" max="6913" width="1.140625" style="71" customWidth="1"/>
    <col min="6914" max="6914" width="5" style="71" customWidth="1"/>
    <col min="6915" max="6915" width="0" style="71" hidden="1" customWidth="1"/>
    <col min="6916" max="6916" width="7.28515625" style="71" customWidth="1"/>
    <col min="6917" max="6917" width="28.42578125" style="71" customWidth="1"/>
    <col min="6918" max="6918" width="0" style="71" hidden="1" customWidth="1"/>
    <col min="6919" max="6919" width="24.28515625" style="71" customWidth="1"/>
    <col min="6920" max="6920" width="14.42578125" style="71" customWidth="1"/>
    <col min="6921" max="6921" width="15.42578125" style="71" customWidth="1"/>
    <col min="6922" max="6925" width="16.140625" style="71" customWidth="1"/>
    <col min="6926" max="6926" width="14.42578125" style="71" customWidth="1"/>
    <col min="6927" max="6927" width="9.42578125" style="71"/>
    <col min="6928" max="6928" width="13.42578125" style="71" customWidth="1"/>
    <col min="6929" max="6929" width="14.42578125" style="71" customWidth="1"/>
    <col min="6930" max="6930" width="21.28515625" style="71" customWidth="1"/>
    <col min="6931" max="7168" width="9.42578125" style="71"/>
    <col min="7169" max="7169" width="1.140625" style="71" customWidth="1"/>
    <col min="7170" max="7170" width="5" style="71" customWidth="1"/>
    <col min="7171" max="7171" width="0" style="71" hidden="1" customWidth="1"/>
    <col min="7172" max="7172" width="7.28515625" style="71" customWidth="1"/>
    <col min="7173" max="7173" width="28.42578125" style="71" customWidth="1"/>
    <col min="7174" max="7174" width="0" style="71" hidden="1" customWidth="1"/>
    <col min="7175" max="7175" width="24.28515625" style="71" customWidth="1"/>
    <col min="7176" max="7176" width="14.42578125" style="71" customWidth="1"/>
    <col min="7177" max="7177" width="15.42578125" style="71" customWidth="1"/>
    <col min="7178" max="7181" width="16.140625" style="71" customWidth="1"/>
    <col min="7182" max="7182" width="14.42578125" style="71" customWidth="1"/>
    <col min="7183" max="7183" width="9.42578125" style="71"/>
    <col min="7184" max="7184" width="13.42578125" style="71" customWidth="1"/>
    <col min="7185" max="7185" width="14.42578125" style="71" customWidth="1"/>
    <col min="7186" max="7186" width="21.28515625" style="71" customWidth="1"/>
    <col min="7187" max="7424" width="9.42578125" style="71"/>
    <col min="7425" max="7425" width="1.140625" style="71" customWidth="1"/>
    <col min="7426" max="7426" width="5" style="71" customWidth="1"/>
    <col min="7427" max="7427" width="0" style="71" hidden="1" customWidth="1"/>
    <col min="7428" max="7428" width="7.28515625" style="71" customWidth="1"/>
    <col min="7429" max="7429" width="28.42578125" style="71" customWidth="1"/>
    <col min="7430" max="7430" width="0" style="71" hidden="1" customWidth="1"/>
    <col min="7431" max="7431" width="24.28515625" style="71" customWidth="1"/>
    <col min="7432" max="7432" width="14.42578125" style="71" customWidth="1"/>
    <col min="7433" max="7433" width="15.42578125" style="71" customWidth="1"/>
    <col min="7434" max="7437" width="16.140625" style="71" customWidth="1"/>
    <col min="7438" max="7438" width="14.42578125" style="71" customWidth="1"/>
    <col min="7439" max="7439" width="9.42578125" style="71"/>
    <col min="7440" max="7440" width="13.42578125" style="71" customWidth="1"/>
    <col min="7441" max="7441" width="14.42578125" style="71" customWidth="1"/>
    <col min="7442" max="7442" width="21.28515625" style="71" customWidth="1"/>
    <col min="7443" max="7680" width="9.42578125" style="71"/>
    <col min="7681" max="7681" width="1.140625" style="71" customWidth="1"/>
    <col min="7682" max="7682" width="5" style="71" customWidth="1"/>
    <col min="7683" max="7683" width="0" style="71" hidden="1" customWidth="1"/>
    <col min="7684" max="7684" width="7.28515625" style="71" customWidth="1"/>
    <col min="7685" max="7685" width="28.42578125" style="71" customWidth="1"/>
    <col min="7686" max="7686" width="0" style="71" hidden="1" customWidth="1"/>
    <col min="7687" max="7687" width="24.28515625" style="71" customWidth="1"/>
    <col min="7688" max="7688" width="14.42578125" style="71" customWidth="1"/>
    <col min="7689" max="7689" width="15.42578125" style="71" customWidth="1"/>
    <col min="7690" max="7693" width="16.140625" style="71" customWidth="1"/>
    <col min="7694" max="7694" width="14.42578125" style="71" customWidth="1"/>
    <col min="7695" max="7695" width="9.42578125" style="71"/>
    <col min="7696" max="7696" width="13.42578125" style="71" customWidth="1"/>
    <col min="7697" max="7697" width="14.42578125" style="71" customWidth="1"/>
    <col min="7698" max="7698" width="21.28515625" style="71" customWidth="1"/>
    <col min="7699" max="7936" width="9.42578125" style="71"/>
    <col min="7937" max="7937" width="1.140625" style="71" customWidth="1"/>
    <col min="7938" max="7938" width="5" style="71" customWidth="1"/>
    <col min="7939" max="7939" width="0" style="71" hidden="1" customWidth="1"/>
    <col min="7940" max="7940" width="7.28515625" style="71" customWidth="1"/>
    <col min="7941" max="7941" width="28.42578125" style="71" customWidth="1"/>
    <col min="7942" max="7942" width="0" style="71" hidden="1" customWidth="1"/>
    <col min="7943" max="7943" width="24.28515625" style="71" customWidth="1"/>
    <col min="7944" max="7944" width="14.42578125" style="71" customWidth="1"/>
    <col min="7945" max="7945" width="15.42578125" style="71" customWidth="1"/>
    <col min="7946" max="7949" width="16.140625" style="71" customWidth="1"/>
    <col min="7950" max="7950" width="14.42578125" style="71" customWidth="1"/>
    <col min="7951" max="7951" width="9.42578125" style="71"/>
    <col min="7952" max="7952" width="13.42578125" style="71" customWidth="1"/>
    <col min="7953" max="7953" width="14.42578125" style="71" customWidth="1"/>
    <col min="7954" max="7954" width="21.28515625" style="71" customWidth="1"/>
    <col min="7955" max="8192" width="9.42578125" style="71"/>
    <col min="8193" max="8193" width="1.140625" style="71" customWidth="1"/>
    <col min="8194" max="8194" width="5" style="71" customWidth="1"/>
    <col min="8195" max="8195" width="0" style="71" hidden="1" customWidth="1"/>
    <col min="8196" max="8196" width="7.28515625" style="71" customWidth="1"/>
    <col min="8197" max="8197" width="28.42578125" style="71" customWidth="1"/>
    <col min="8198" max="8198" width="0" style="71" hidden="1" customWidth="1"/>
    <col min="8199" max="8199" width="24.28515625" style="71" customWidth="1"/>
    <col min="8200" max="8200" width="14.42578125" style="71" customWidth="1"/>
    <col min="8201" max="8201" width="15.42578125" style="71" customWidth="1"/>
    <col min="8202" max="8205" width="16.140625" style="71" customWidth="1"/>
    <col min="8206" max="8206" width="14.42578125" style="71" customWidth="1"/>
    <col min="8207" max="8207" width="9.42578125" style="71"/>
    <col min="8208" max="8208" width="13.42578125" style="71" customWidth="1"/>
    <col min="8209" max="8209" width="14.42578125" style="71" customWidth="1"/>
    <col min="8210" max="8210" width="21.28515625" style="71" customWidth="1"/>
    <col min="8211" max="8448" width="9.42578125" style="71"/>
    <col min="8449" max="8449" width="1.140625" style="71" customWidth="1"/>
    <col min="8450" max="8450" width="5" style="71" customWidth="1"/>
    <col min="8451" max="8451" width="0" style="71" hidden="1" customWidth="1"/>
    <col min="8452" max="8452" width="7.28515625" style="71" customWidth="1"/>
    <col min="8453" max="8453" width="28.42578125" style="71" customWidth="1"/>
    <col min="8454" max="8454" width="0" style="71" hidden="1" customWidth="1"/>
    <col min="8455" max="8455" width="24.28515625" style="71" customWidth="1"/>
    <col min="8456" max="8456" width="14.42578125" style="71" customWidth="1"/>
    <col min="8457" max="8457" width="15.42578125" style="71" customWidth="1"/>
    <col min="8458" max="8461" width="16.140625" style="71" customWidth="1"/>
    <col min="8462" max="8462" width="14.42578125" style="71" customWidth="1"/>
    <col min="8463" max="8463" width="9.42578125" style="71"/>
    <col min="8464" max="8464" width="13.42578125" style="71" customWidth="1"/>
    <col min="8465" max="8465" width="14.42578125" style="71" customWidth="1"/>
    <col min="8466" max="8466" width="21.28515625" style="71" customWidth="1"/>
    <col min="8467" max="8704" width="9.42578125" style="71"/>
    <col min="8705" max="8705" width="1.140625" style="71" customWidth="1"/>
    <col min="8706" max="8706" width="5" style="71" customWidth="1"/>
    <col min="8707" max="8707" width="0" style="71" hidden="1" customWidth="1"/>
    <col min="8708" max="8708" width="7.28515625" style="71" customWidth="1"/>
    <col min="8709" max="8709" width="28.42578125" style="71" customWidth="1"/>
    <col min="8710" max="8710" width="0" style="71" hidden="1" customWidth="1"/>
    <col min="8711" max="8711" width="24.28515625" style="71" customWidth="1"/>
    <col min="8712" max="8712" width="14.42578125" style="71" customWidth="1"/>
    <col min="8713" max="8713" width="15.42578125" style="71" customWidth="1"/>
    <col min="8714" max="8717" width="16.140625" style="71" customWidth="1"/>
    <col min="8718" max="8718" width="14.42578125" style="71" customWidth="1"/>
    <col min="8719" max="8719" width="9.42578125" style="71"/>
    <col min="8720" max="8720" width="13.42578125" style="71" customWidth="1"/>
    <col min="8721" max="8721" width="14.42578125" style="71" customWidth="1"/>
    <col min="8722" max="8722" width="21.28515625" style="71" customWidth="1"/>
    <col min="8723" max="8960" width="9.42578125" style="71"/>
    <col min="8961" max="8961" width="1.140625" style="71" customWidth="1"/>
    <col min="8962" max="8962" width="5" style="71" customWidth="1"/>
    <col min="8963" max="8963" width="0" style="71" hidden="1" customWidth="1"/>
    <col min="8964" max="8964" width="7.28515625" style="71" customWidth="1"/>
    <col min="8965" max="8965" width="28.42578125" style="71" customWidth="1"/>
    <col min="8966" max="8966" width="0" style="71" hidden="1" customWidth="1"/>
    <col min="8967" max="8967" width="24.28515625" style="71" customWidth="1"/>
    <col min="8968" max="8968" width="14.42578125" style="71" customWidth="1"/>
    <col min="8969" max="8969" width="15.42578125" style="71" customWidth="1"/>
    <col min="8970" max="8973" width="16.140625" style="71" customWidth="1"/>
    <col min="8974" max="8974" width="14.42578125" style="71" customWidth="1"/>
    <col min="8975" max="8975" width="9.42578125" style="71"/>
    <col min="8976" max="8976" width="13.42578125" style="71" customWidth="1"/>
    <col min="8977" max="8977" width="14.42578125" style="71" customWidth="1"/>
    <col min="8978" max="8978" width="21.28515625" style="71" customWidth="1"/>
    <col min="8979" max="9216" width="9.42578125" style="71"/>
    <col min="9217" max="9217" width="1.140625" style="71" customWidth="1"/>
    <col min="9218" max="9218" width="5" style="71" customWidth="1"/>
    <col min="9219" max="9219" width="0" style="71" hidden="1" customWidth="1"/>
    <col min="9220" max="9220" width="7.28515625" style="71" customWidth="1"/>
    <col min="9221" max="9221" width="28.42578125" style="71" customWidth="1"/>
    <col min="9222" max="9222" width="0" style="71" hidden="1" customWidth="1"/>
    <col min="9223" max="9223" width="24.28515625" style="71" customWidth="1"/>
    <col min="9224" max="9224" width="14.42578125" style="71" customWidth="1"/>
    <col min="9225" max="9225" width="15.42578125" style="71" customWidth="1"/>
    <col min="9226" max="9229" width="16.140625" style="71" customWidth="1"/>
    <col min="9230" max="9230" width="14.42578125" style="71" customWidth="1"/>
    <col min="9231" max="9231" width="9.42578125" style="71"/>
    <col min="9232" max="9232" width="13.42578125" style="71" customWidth="1"/>
    <col min="9233" max="9233" width="14.42578125" style="71" customWidth="1"/>
    <col min="9234" max="9234" width="21.28515625" style="71" customWidth="1"/>
    <col min="9235" max="9472" width="9.42578125" style="71"/>
    <col min="9473" max="9473" width="1.140625" style="71" customWidth="1"/>
    <col min="9474" max="9474" width="5" style="71" customWidth="1"/>
    <col min="9475" max="9475" width="0" style="71" hidden="1" customWidth="1"/>
    <col min="9476" max="9476" width="7.28515625" style="71" customWidth="1"/>
    <col min="9477" max="9477" width="28.42578125" style="71" customWidth="1"/>
    <col min="9478" max="9478" width="0" style="71" hidden="1" customWidth="1"/>
    <col min="9479" max="9479" width="24.28515625" style="71" customWidth="1"/>
    <col min="9480" max="9480" width="14.42578125" style="71" customWidth="1"/>
    <col min="9481" max="9481" width="15.42578125" style="71" customWidth="1"/>
    <col min="9482" max="9485" width="16.140625" style="71" customWidth="1"/>
    <col min="9486" max="9486" width="14.42578125" style="71" customWidth="1"/>
    <col min="9487" max="9487" width="9.42578125" style="71"/>
    <col min="9488" max="9488" width="13.42578125" style="71" customWidth="1"/>
    <col min="9489" max="9489" width="14.42578125" style="71" customWidth="1"/>
    <col min="9490" max="9490" width="21.28515625" style="71" customWidth="1"/>
    <col min="9491" max="9728" width="9.42578125" style="71"/>
    <col min="9729" max="9729" width="1.140625" style="71" customWidth="1"/>
    <col min="9730" max="9730" width="5" style="71" customWidth="1"/>
    <col min="9731" max="9731" width="0" style="71" hidden="1" customWidth="1"/>
    <col min="9732" max="9732" width="7.28515625" style="71" customWidth="1"/>
    <col min="9733" max="9733" width="28.42578125" style="71" customWidth="1"/>
    <col min="9734" max="9734" width="0" style="71" hidden="1" customWidth="1"/>
    <col min="9735" max="9735" width="24.28515625" style="71" customWidth="1"/>
    <col min="9736" max="9736" width="14.42578125" style="71" customWidth="1"/>
    <col min="9737" max="9737" width="15.42578125" style="71" customWidth="1"/>
    <col min="9738" max="9741" width="16.140625" style="71" customWidth="1"/>
    <col min="9742" max="9742" width="14.42578125" style="71" customWidth="1"/>
    <col min="9743" max="9743" width="9.42578125" style="71"/>
    <col min="9744" max="9744" width="13.42578125" style="71" customWidth="1"/>
    <col min="9745" max="9745" width="14.42578125" style="71" customWidth="1"/>
    <col min="9746" max="9746" width="21.28515625" style="71" customWidth="1"/>
    <col min="9747" max="9984" width="9.42578125" style="71"/>
    <col min="9985" max="9985" width="1.140625" style="71" customWidth="1"/>
    <col min="9986" max="9986" width="5" style="71" customWidth="1"/>
    <col min="9987" max="9987" width="0" style="71" hidden="1" customWidth="1"/>
    <col min="9988" max="9988" width="7.28515625" style="71" customWidth="1"/>
    <col min="9989" max="9989" width="28.42578125" style="71" customWidth="1"/>
    <col min="9990" max="9990" width="0" style="71" hidden="1" customWidth="1"/>
    <col min="9991" max="9991" width="24.28515625" style="71" customWidth="1"/>
    <col min="9992" max="9992" width="14.42578125" style="71" customWidth="1"/>
    <col min="9993" max="9993" width="15.42578125" style="71" customWidth="1"/>
    <col min="9994" max="9997" width="16.140625" style="71" customWidth="1"/>
    <col min="9998" max="9998" width="14.42578125" style="71" customWidth="1"/>
    <col min="9999" max="9999" width="9.42578125" style="71"/>
    <col min="10000" max="10000" width="13.42578125" style="71" customWidth="1"/>
    <col min="10001" max="10001" width="14.42578125" style="71" customWidth="1"/>
    <col min="10002" max="10002" width="21.28515625" style="71" customWidth="1"/>
    <col min="10003" max="10240" width="9.42578125" style="71"/>
    <col min="10241" max="10241" width="1.140625" style="71" customWidth="1"/>
    <col min="10242" max="10242" width="5" style="71" customWidth="1"/>
    <col min="10243" max="10243" width="0" style="71" hidden="1" customWidth="1"/>
    <col min="10244" max="10244" width="7.28515625" style="71" customWidth="1"/>
    <col min="10245" max="10245" width="28.42578125" style="71" customWidth="1"/>
    <col min="10246" max="10246" width="0" style="71" hidden="1" customWidth="1"/>
    <col min="10247" max="10247" width="24.28515625" style="71" customWidth="1"/>
    <col min="10248" max="10248" width="14.42578125" style="71" customWidth="1"/>
    <col min="10249" max="10249" width="15.42578125" style="71" customWidth="1"/>
    <col min="10250" max="10253" width="16.140625" style="71" customWidth="1"/>
    <col min="10254" max="10254" width="14.42578125" style="71" customWidth="1"/>
    <col min="10255" max="10255" width="9.42578125" style="71"/>
    <col min="10256" max="10256" width="13.42578125" style="71" customWidth="1"/>
    <col min="10257" max="10257" width="14.42578125" style="71" customWidth="1"/>
    <col min="10258" max="10258" width="21.28515625" style="71" customWidth="1"/>
    <col min="10259" max="10496" width="9.42578125" style="71"/>
    <col min="10497" max="10497" width="1.140625" style="71" customWidth="1"/>
    <col min="10498" max="10498" width="5" style="71" customWidth="1"/>
    <col min="10499" max="10499" width="0" style="71" hidden="1" customWidth="1"/>
    <col min="10500" max="10500" width="7.28515625" style="71" customWidth="1"/>
    <col min="10501" max="10501" width="28.42578125" style="71" customWidth="1"/>
    <col min="10502" max="10502" width="0" style="71" hidden="1" customWidth="1"/>
    <col min="10503" max="10503" width="24.28515625" style="71" customWidth="1"/>
    <col min="10504" max="10504" width="14.42578125" style="71" customWidth="1"/>
    <col min="10505" max="10505" width="15.42578125" style="71" customWidth="1"/>
    <col min="10506" max="10509" width="16.140625" style="71" customWidth="1"/>
    <col min="10510" max="10510" width="14.42578125" style="71" customWidth="1"/>
    <col min="10511" max="10511" width="9.42578125" style="71"/>
    <col min="10512" max="10512" width="13.42578125" style="71" customWidth="1"/>
    <col min="10513" max="10513" width="14.42578125" style="71" customWidth="1"/>
    <col min="10514" max="10514" width="21.28515625" style="71" customWidth="1"/>
    <col min="10515" max="10752" width="9.42578125" style="71"/>
    <col min="10753" max="10753" width="1.140625" style="71" customWidth="1"/>
    <col min="10754" max="10754" width="5" style="71" customWidth="1"/>
    <col min="10755" max="10755" width="0" style="71" hidden="1" customWidth="1"/>
    <col min="10756" max="10756" width="7.28515625" style="71" customWidth="1"/>
    <col min="10757" max="10757" width="28.42578125" style="71" customWidth="1"/>
    <col min="10758" max="10758" width="0" style="71" hidden="1" customWidth="1"/>
    <col min="10759" max="10759" width="24.28515625" style="71" customWidth="1"/>
    <col min="10760" max="10760" width="14.42578125" style="71" customWidth="1"/>
    <col min="10761" max="10761" width="15.42578125" style="71" customWidth="1"/>
    <col min="10762" max="10765" width="16.140625" style="71" customWidth="1"/>
    <col min="10766" max="10766" width="14.42578125" style="71" customWidth="1"/>
    <col min="10767" max="10767" width="9.42578125" style="71"/>
    <col min="10768" max="10768" width="13.42578125" style="71" customWidth="1"/>
    <col min="10769" max="10769" width="14.42578125" style="71" customWidth="1"/>
    <col min="10770" max="10770" width="21.28515625" style="71" customWidth="1"/>
    <col min="10771" max="11008" width="9.42578125" style="71"/>
    <col min="11009" max="11009" width="1.140625" style="71" customWidth="1"/>
    <col min="11010" max="11010" width="5" style="71" customWidth="1"/>
    <col min="11011" max="11011" width="0" style="71" hidden="1" customWidth="1"/>
    <col min="11012" max="11012" width="7.28515625" style="71" customWidth="1"/>
    <col min="11013" max="11013" width="28.42578125" style="71" customWidth="1"/>
    <col min="11014" max="11014" width="0" style="71" hidden="1" customWidth="1"/>
    <col min="11015" max="11015" width="24.28515625" style="71" customWidth="1"/>
    <col min="11016" max="11016" width="14.42578125" style="71" customWidth="1"/>
    <col min="11017" max="11017" width="15.42578125" style="71" customWidth="1"/>
    <col min="11018" max="11021" width="16.140625" style="71" customWidth="1"/>
    <col min="11022" max="11022" width="14.42578125" style="71" customWidth="1"/>
    <col min="11023" max="11023" width="9.42578125" style="71"/>
    <col min="11024" max="11024" width="13.42578125" style="71" customWidth="1"/>
    <col min="11025" max="11025" width="14.42578125" style="71" customWidth="1"/>
    <col min="11026" max="11026" width="21.28515625" style="71" customWidth="1"/>
    <col min="11027" max="11264" width="9.42578125" style="71"/>
    <col min="11265" max="11265" width="1.140625" style="71" customWidth="1"/>
    <col min="11266" max="11266" width="5" style="71" customWidth="1"/>
    <col min="11267" max="11267" width="0" style="71" hidden="1" customWidth="1"/>
    <col min="11268" max="11268" width="7.28515625" style="71" customWidth="1"/>
    <col min="11269" max="11269" width="28.42578125" style="71" customWidth="1"/>
    <col min="11270" max="11270" width="0" style="71" hidden="1" customWidth="1"/>
    <col min="11271" max="11271" width="24.28515625" style="71" customWidth="1"/>
    <col min="11272" max="11272" width="14.42578125" style="71" customWidth="1"/>
    <col min="11273" max="11273" width="15.42578125" style="71" customWidth="1"/>
    <col min="11274" max="11277" width="16.140625" style="71" customWidth="1"/>
    <col min="11278" max="11278" width="14.42578125" style="71" customWidth="1"/>
    <col min="11279" max="11279" width="9.42578125" style="71"/>
    <col min="11280" max="11280" width="13.42578125" style="71" customWidth="1"/>
    <col min="11281" max="11281" width="14.42578125" style="71" customWidth="1"/>
    <col min="11282" max="11282" width="21.28515625" style="71" customWidth="1"/>
    <col min="11283" max="11520" width="9.42578125" style="71"/>
    <col min="11521" max="11521" width="1.140625" style="71" customWidth="1"/>
    <col min="11522" max="11522" width="5" style="71" customWidth="1"/>
    <col min="11523" max="11523" width="0" style="71" hidden="1" customWidth="1"/>
    <col min="11524" max="11524" width="7.28515625" style="71" customWidth="1"/>
    <col min="11525" max="11525" width="28.42578125" style="71" customWidth="1"/>
    <col min="11526" max="11526" width="0" style="71" hidden="1" customWidth="1"/>
    <col min="11527" max="11527" width="24.28515625" style="71" customWidth="1"/>
    <col min="11528" max="11528" width="14.42578125" style="71" customWidth="1"/>
    <col min="11529" max="11529" width="15.42578125" style="71" customWidth="1"/>
    <col min="11530" max="11533" width="16.140625" style="71" customWidth="1"/>
    <col min="11534" max="11534" width="14.42578125" style="71" customWidth="1"/>
    <col min="11535" max="11535" width="9.42578125" style="71"/>
    <col min="11536" max="11536" width="13.42578125" style="71" customWidth="1"/>
    <col min="11537" max="11537" width="14.42578125" style="71" customWidth="1"/>
    <col min="11538" max="11538" width="21.28515625" style="71" customWidth="1"/>
    <col min="11539" max="11776" width="9.42578125" style="71"/>
    <col min="11777" max="11777" width="1.140625" style="71" customWidth="1"/>
    <col min="11778" max="11778" width="5" style="71" customWidth="1"/>
    <col min="11779" max="11779" width="0" style="71" hidden="1" customWidth="1"/>
    <col min="11780" max="11780" width="7.28515625" style="71" customWidth="1"/>
    <col min="11781" max="11781" width="28.42578125" style="71" customWidth="1"/>
    <col min="11782" max="11782" width="0" style="71" hidden="1" customWidth="1"/>
    <col min="11783" max="11783" width="24.28515625" style="71" customWidth="1"/>
    <col min="11784" max="11784" width="14.42578125" style="71" customWidth="1"/>
    <col min="11785" max="11785" width="15.42578125" style="71" customWidth="1"/>
    <col min="11786" max="11789" width="16.140625" style="71" customWidth="1"/>
    <col min="11790" max="11790" width="14.42578125" style="71" customWidth="1"/>
    <col min="11791" max="11791" width="9.42578125" style="71"/>
    <col min="11792" max="11792" width="13.42578125" style="71" customWidth="1"/>
    <col min="11793" max="11793" width="14.42578125" style="71" customWidth="1"/>
    <col min="11794" max="11794" width="21.28515625" style="71" customWidth="1"/>
    <col min="11795" max="12032" width="9.42578125" style="71"/>
    <col min="12033" max="12033" width="1.140625" style="71" customWidth="1"/>
    <col min="12034" max="12034" width="5" style="71" customWidth="1"/>
    <col min="12035" max="12035" width="0" style="71" hidden="1" customWidth="1"/>
    <col min="12036" max="12036" width="7.28515625" style="71" customWidth="1"/>
    <col min="12037" max="12037" width="28.42578125" style="71" customWidth="1"/>
    <col min="12038" max="12038" width="0" style="71" hidden="1" customWidth="1"/>
    <col min="12039" max="12039" width="24.28515625" style="71" customWidth="1"/>
    <col min="12040" max="12040" width="14.42578125" style="71" customWidth="1"/>
    <col min="12041" max="12041" width="15.42578125" style="71" customWidth="1"/>
    <col min="12042" max="12045" width="16.140625" style="71" customWidth="1"/>
    <col min="12046" max="12046" width="14.42578125" style="71" customWidth="1"/>
    <col min="12047" max="12047" width="9.42578125" style="71"/>
    <col min="12048" max="12048" width="13.42578125" style="71" customWidth="1"/>
    <col min="12049" max="12049" width="14.42578125" style="71" customWidth="1"/>
    <col min="12050" max="12050" width="21.28515625" style="71" customWidth="1"/>
    <col min="12051" max="12288" width="9.42578125" style="71"/>
    <col min="12289" max="12289" width="1.140625" style="71" customWidth="1"/>
    <col min="12290" max="12290" width="5" style="71" customWidth="1"/>
    <col min="12291" max="12291" width="0" style="71" hidden="1" customWidth="1"/>
    <col min="12292" max="12292" width="7.28515625" style="71" customWidth="1"/>
    <col min="12293" max="12293" width="28.42578125" style="71" customWidth="1"/>
    <col min="12294" max="12294" width="0" style="71" hidden="1" customWidth="1"/>
    <col min="12295" max="12295" width="24.28515625" style="71" customWidth="1"/>
    <col min="12296" max="12296" width="14.42578125" style="71" customWidth="1"/>
    <col min="12297" max="12297" width="15.42578125" style="71" customWidth="1"/>
    <col min="12298" max="12301" width="16.140625" style="71" customWidth="1"/>
    <col min="12302" max="12302" width="14.42578125" style="71" customWidth="1"/>
    <col min="12303" max="12303" width="9.42578125" style="71"/>
    <col min="12304" max="12304" width="13.42578125" style="71" customWidth="1"/>
    <col min="12305" max="12305" width="14.42578125" style="71" customWidth="1"/>
    <col min="12306" max="12306" width="21.28515625" style="71" customWidth="1"/>
    <col min="12307" max="12544" width="9.42578125" style="71"/>
    <col min="12545" max="12545" width="1.140625" style="71" customWidth="1"/>
    <col min="12546" max="12546" width="5" style="71" customWidth="1"/>
    <col min="12547" max="12547" width="0" style="71" hidden="1" customWidth="1"/>
    <col min="12548" max="12548" width="7.28515625" style="71" customWidth="1"/>
    <col min="12549" max="12549" width="28.42578125" style="71" customWidth="1"/>
    <col min="12550" max="12550" width="0" style="71" hidden="1" customWidth="1"/>
    <col min="12551" max="12551" width="24.28515625" style="71" customWidth="1"/>
    <col min="12552" max="12552" width="14.42578125" style="71" customWidth="1"/>
    <col min="12553" max="12553" width="15.42578125" style="71" customWidth="1"/>
    <col min="12554" max="12557" width="16.140625" style="71" customWidth="1"/>
    <col min="12558" max="12558" width="14.42578125" style="71" customWidth="1"/>
    <col min="12559" max="12559" width="9.42578125" style="71"/>
    <col min="12560" max="12560" width="13.42578125" style="71" customWidth="1"/>
    <col min="12561" max="12561" width="14.42578125" style="71" customWidth="1"/>
    <col min="12562" max="12562" width="21.28515625" style="71" customWidth="1"/>
    <col min="12563" max="12800" width="9.42578125" style="71"/>
    <col min="12801" max="12801" width="1.140625" style="71" customWidth="1"/>
    <col min="12802" max="12802" width="5" style="71" customWidth="1"/>
    <col min="12803" max="12803" width="0" style="71" hidden="1" customWidth="1"/>
    <col min="12804" max="12804" width="7.28515625" style="71" customWidth="1"/>
    <col min="12805" max="12805" width="28.42578125" style="71" customWidth="1"/>
    <col min="12806" max="12806" width="0" style="71" hidden="1" customWidth="1"/>
    <col min="12807" max="12807" width="24.28515625" style="71" customWidth="1"/>
    <col min="12808" max="12808" width="14.42578125" style="71" customWidth="1"/>
    <col min="12809" max="12809" width="15.42578125" style="71" customWidth="1"/>
    <col min="12810" max="12813" width="16.140625" style="71" customWidth="1"/>
    <col min="12814" max="12814" width="14.42578125" style="71" customWidth="1"/>
    <col min="12815" max="12815" width="9.42578125" style="71"/>
    <col min="12816" max="12816" width="13.42578125" style="71" customWidth="1"/>
    <col min="12817" max="12817" width="14.42578125" style="71" customWidth="1"/>
    <col min="12818" max="12818" width="21.28515625" style="71" customWidth="1"/>
    <col min="12819" max="13056" width="9.42578125" style="71"/>
    <col min="13057" max="13057" width="1.140625" style="71" customWidth="1"/>
    <col min="13058" max="13058" width="5" style="71" customWidth="1"/>
    <col min="13059" max="13059" width="0" style="71" hidden="1" customWidth="1"/>
    <col min="13060" max="13060" width="7.28515625" style="71" customWidth="1"/>
    <col min="13061" max="13061" width="28.42578125" style="71" customWidth="1"/>
    <col min="13062" max="13062" width="0" style="71" hidden="1" customWidth="1"/>
    <col min="13063" max="13063" width="24.28515625" style="71" customWidth="1"/>
    <col min="13064" max="13064" width="14.42578125" style="71" customWidth="1"/>
    <col min="13065" max="13065" width="15.42578125" style="71" customWidth="1"/>
    <col min="13066" max="13069" width="16.140625" style="71" customWidth="1"/>
    <col min="13070" max="13070" width="14.42578125" style="71" customWidth="1"/>
    <col min="13071" max="13071" width="9.42578125" style="71"/>
    <col min="13072" max="13072" width="13.42578125" style="71" customWidth="1"/>
    <col min="13073" max="13073" width="14.42578125" style="71" customWidth="1"/>
    <col min="13074" max="13074" width="21.28515625" style="71" customWidth="1"/>
    <col min="13075" max="13312" width="9.42578125" style="71"/>
    <col min="13313" max="13313" width="1.140625" style="71" customWidth="1"/>
    <col min="13314" max="13314" width="5" style="71" customWidth="1"/>
    <col min="13315" max="13315" width="0" style="71" hidden="1" customWidth="1"/>
    <col min="13316" max="13316" width="7.28515625" style="71" customWidth="1"/>
    <col min="13317" max="13317" width="28.42578125" style="71" customWidth="1"/>
    <col min="13318" max="13318" width="0" style="71" hidden="1" customWidth="1"/>
    <col min="13319" max="13319" width="24.28515625" style="71" customWidth="1"/>
    <col min="13320" max="13320" width="14.42578125" style="71" customWidth="1"/>
    <col min="13321" max="13321" width="15.42578125" style="71" customWidth="1"/>
    <col min="13322" max="13325" width="16.140625" style="71" customWidth="1"/>
    <col min="13326" max="13326" width="14.42578125" style="71" customWidth="1"/>
    <col min="13327" max="13327" width="9.42578125" style="71"/>
    <col min="13328" max="13328" width="13.42578125" style="71" customWidth="1"/>
    <col min="13329" max="13329" width="14.42578125" style="71" customWidth="1"/>
    <col min="13330" max="13330" width="21.28515625" style="71" customWidth="1"/>
    <col min="13331" max="13568" width="9.42578125" style="71"/>
    <col min="13569" max="13569" width="1.140625" style="71" customWidth="1"/>
    <col min="13570" max="13570" width="5" style="71" customWidth="1"/>
    <col min="13571" max="13571" width="0" style="71" hidden="1" customWidth="1"/>
    <col min="13572" max="13572" width="7.28515625" style="71" customWidth="1"/>
    <col min="13573" max="13573" width="28.42578125" style="71" customWidth="1"/>
    <col min="13574" max="13574" width="0" style="71" hidden="1" customWidth="1"/>
    <col min="13575" max="13575" width="24.28515625" style="71" customWidth="1"/>
    <col min="13576" max="13576" width="14.42578125" style="71" customWidth="1"/>
    <col min="13577" max="13577" width="15.42578125" style="71" customWidth="1"/>
    <col min="13578" max="13581" width="16.140625" style="71" customWidth="1"/>
    <col min="13582" max="13582" width="14.42578125" style="71" customWidth="1"/>
    <col min="13583" max="13583" width="9.42578125" style="71"/>
    <col min="13584" max="13584" width="13.42578125" style="71" customWidth="1"/>
    <col min="13585" max="13585" width="14.42578125" style="71" customWidth="1"/>
    <col min="13586" max="13586" width="21.28515625" style="71" customWidth="1"/>
    <col min="13587" max="13824" width="9.42578125" style="71"/>
    <col min="13825" max="13825" width="1.140625" style="71" customWidth="1"/>
    <col min="13826" max="13826" width="5" style="71" customWidth="1"/>
    <col min="13827" max="13827" width="0" style="71" hidden="1" customWidth="1"/>
    <col min="13828" max="13828" width="7.28515625" style="71" customWidth="1"/>
    <col min="13829" max="13829" width="28.42578125" style="71" customWidth="1"/>
    <col min="13830" max="13830" width="0" style="71" hidden="1" customWidth="1"/>
    <col min="13831" max="13831" width="24.28515625" style="71" customWidth="1"/>
    <col min="13832" max="13832" width="14.42578125" style="71" customWidth="1"/>
    <col min="13833" max="13833" width="15.42578125" style="71" customWidth="1"/>
    <col min="13834" max="13837" width="16.140625" style="71" customWidth="1"/>
    <col min="13838" max="13838" width="14.42578125" style="71" customWidth="1"/>
    <col min="13839" max="13839" width="9.42578125" style="71"/>
    <col min="13840" max="13840" width="13.42578125" style="71" customWidth="1"/>
    <col min="13841" max="13841" width="14.42578125" style="71" customWidth="1"/>
    <col min="13842" max="13842" width="21.28515625" style="71" customWidth="1"/>
    <col min="13843" max="14080" width="9.42578125" style="71"/>
    <col min="14081" max="14081" width="1.140625" style="71" customWidth="1"/>
    <col min="14082" max="14082" width="5" style="71" customWidth="1"/>
    <col min="14083" max="14083" width="0" style="71" hidden="1" customWidth="1"/>
    <col min="14084" max="14084" width="7.28515625" style="71" customWidth="1"/>
    <col min="14085" max="14085" width="28.42578125" style="71" customWidth="1"/>
    <col min="14086" max="14086" width="0" style="71" hidden="1" customWidth="1"/>
    <col min="14087" max="14087" width="24.28515625" style="71" customWidth="1"/>
    <col min="14088" max="14088" width="14.42578125" style="71" customWidth="1"/>
    <col min="14089" max="14089" width="15.42578125" style="71" customWidth="1"/>
    <col min="14090" max="14093" width="16.140625" style="71" customWidth="1"/>
    <col min="14094" max="14094" width="14.42578125" style="71" customWidth="1"/>
    <col min="14095" max="14095" width="9.42578125" style="71"/>
    <col min="14096" max="14096" width="13.42578125" style="71" customWidth="1"/>
    <col min="14097" max="14097" width="14.42578125" style="71" customWidth="1"/>
    <col min="14098" max="14098" width="21.28515625" style="71" customWidth="1"/>
    <col min="14099" max="14336" width="9.42578125" style="71"/>
    <col min="14337" max="14337" width="1.140625" style="71" customWidth="1"/>
    <col min="14338" max="14338" width="5" style="71" customWidth="1"/>
    <col min="14339" max="14339" width="0" style="71" hidden="1" customWidth="1"/>
    <col min="14340" max="14340" width="7.28515625" style="71" customWidth="1"/>
    <col min="14341" max="14341" width="28.42578125" style="71" customWidth="1"/>
    <col min="14342" max="14342" width="0" style="71" hidden="1" customWidth="1"/>
    <col min="14343" max="14343" width="24.28515625" style="71" customWidth="1"/>
    <col min="14344" max="14344" width="14.42578125" style="71" customWidth="1"/>
    <col min="14345" max="14345" width="15.42578125" style="71" customWidth="1"/>
    <col min="14346" max="14349" width="16.140625" style="71" customWidth="1"/>
    <col min="14350" max="14350" width="14.42578125" style="71" customWidth="1"/>
    <col min="14351" max="14351" width="9.42578125" style="71"/>
    <col min="14352" max="14352" width="13.42578125" style="71" customWidth="1"/>
    <col min="14353" max="14353" width="14.42578125" style="71" customWidth="1"/>
    <col min="14354" max="14354" width="21.28515625" style="71" customWidth="1"/>
    <col min="14355" max="14592" width="9.42578125" style="71"/>
    <col min="14593" max="14593" width="1.140625" style="71" customWidth="1"/>
    <col min="14594" max="14594" width="5" style="71" customWidth="1"/>
    <col min="14595" max="14595" width="0" style="71" hidden="1" customWidth="1"/>
    <col min="14596" max="14596" width="7.28515625" style="71" customWidth="1"/>
    <col min="14597" max="14597" width="28.42578125" style="71" customWidth="1"/>
    <col min="14598" max="14598" width="0" style="71" hidden="1" customWidth="1"/>
    <col min="14599" max="14599" width="24.28515625" style="71" customWidth="1"/>
    <col min="14600" max="14600" width="14.42578125" style="71" customWidth="1"/>
    <col min="14601" max="14601" width="15.42578125" style="71" customWidth="1"/>
    <col min="14602" max="14605" width="16.140625" style="71" customWidth="1"/>
    <col min="14606" max="14606" width="14.42578125" style="71" customWidth="1"/>
    <col min="14607" max="14607" width="9.42578125" style="71"/>
    <col min="14608" max="14608" width="13.42578125" style="71" customWidth="1"/>
    <col min="14609" max="14609" width="14.42578125" style="71" customWidth="1"/>
    <col min="14610" max="14610" width="21.28515625" style="71" customWidth="1"/>
    <col min="14611" max="14848" width="9.42578125" style="71"/>
    <col min="14849" max="14849" width="1.140625" style="71" customWidth="1"/>
    <col min="14850" max="14850" width="5" style="71" customWidth="1"/>
    <col min="14851" max="14851" width="0" style="71" hidden="1" customWidth="1"/>
    <col min="14852" max="14852" width="7.28515625" style="71" customWidth="1"/>
    <col min="14853" max="14853" width="28.42578125" style="71" customWidth="1"/>
    <col min="14854" max="14854" width="0" style="71" hidden="1" customWidth="1"/>
    <col min="14855" max="14855" width="24.28515625" style="71" customWidth="1"/>
    <col min="14856" max="14856" width="14.42578125" style="71" customWidth="1"/>
    <col min="14857" max="14857" width="15.42578125" style="71" customWidth="1"/>
    <col min="14858" max="14861" width="16.140625" style="71" customWidth="1"/>
    <col min="14862" max="14862" width="14.42578125" style="71" customWidth="1"/>
    <col min="14863" max="14863" width="9.42578125" style="71"/>
    <col min="14864" max="14864" width="13.42578125" style="71" customWidth="1"/>
    <col min="14865" max="14865" width="14.42578125" style="71" customWidth="1"/>
    <col min="14866" max="14866" width="21.28515625" style="71" customWidth="1"/>
    <col min="14867" max="15104" width="9.42578125" style="71"/>
    <col min="15105" max="15105" width="1.140625" style="71" customWidth="1"/>
    <col min="15106" max="15106" width="5" style="71" customWidth="1"/>
    <col min="15107" max="15107" width="0" style="71" hidden="1" customWidth="1"/>
    <col min="15108" max="15108" width="7.28515625" style="71" customWidth="1"/>
    <col min="15109" max="15109" width="28.42578125" style="71" customWidth="1"/>
    <col min="15110" max="15110" width="0" style="71" hidden="1" customWidth="1"/>
    <col min="15111" max="15111" width="24.28515625" style="71" customWidth="1"/>
    <col min="15112" max="15112" width="14.42578125" style="71" customWidth="1"/>
    <col min="15113" max="15113" width="15.42578125" style="71" customWidth="1"/>
    <col min="15114" max="15117" width="16.140625" style="71" customWidth="1"/>
    <col min="15118" max="15118" width="14.42578125" style="71" customWidth="1"/>
    <col min="15119" max="15119" width="9.42578125" style="71"/>
    <col min="15120" max="15120" width="13.42578125" style="71" customWidth="1"/>
    <col min="15121" max="15121" width="14.42578125" style="71" customWidth="1"/>
    <col min="15122" max="15122" width="21.28515625" style="71" customWidth="1"/>
    <col min="15123" max="15360" width="9.42578125" style="71"/>
    <col min="15361" max="15361" width="1.140625" style="71" customWidth="1"/>
    <col min="15362" max="15362" width="5" style="71" customWidth="1"/>
    <col min="15363" max="15363" width="0" style="71" hidden="1" customWidth="1"/>
    <col min="15364" max="15364" width="7.28515625" style="71" customWidth="1"/>
    <col min="15365" max="15365" width="28.42578125" style="71" customWidth="1"/>
    <col min="15366" max="15366" width="0" style="71" hidden="1" customWidth="1"/>
    <col min="15367" max="15367" width="24.28515625" style="71" customWidth="1"/>
    <col min="15368" max="15368" width="14.42578125" style="71" customWidth="1"/>
    <col min="15369" max="15369" width="15.42578125" style="71" customWidth="1"/>
    <col min="15370" max="15373" width="16.140625" style="71" customWidth="1"/>
    <col min="15374" max="15374" width="14.42578125" style="71" customWidth="1"/>
    <col min="15375" max="15375" width="9.42578125" style="71"/>
    <col min="15376" max="15376" width="13.42578125" style="71" customWidth="1"/>
    <col min="15377" max="15377" width="14.42578125" style="71" customWidth="1"/>
    <col min="15378" max="15378" width="21.28515625" style="71" customWidth="1"/>
    <col min="15379" max="15616" width="9.42578125" style="71"/>
    <col min="15617" max="15617" width="1.140625" style="71" customWidth="1"/>
    <col min="15618" max="15618" width="5" style="71" customWidth="1"/>
    <col min="15619" max="15619" width="0" style="71" hidden="1" customWidth="1"/>
    <col min="15620" max="15620" width="7.28515625" style="71" customWidth="1"/>
    <col min="15621" max="15621" width="28.42578125" style="71" customWidth="1"/>
    <col min="15622" max="15622" width="0" style="71" hidden="1" customWidth="1"/>
    <col min="15623" max="15623" width="24.28515625" style="71" customWidth="1"/>
    <col min="15624" max="15624" width="14.42578125" style="71" customWidth="1"/>
    <col min="15625" max="15625" width="15.42578125" style="71" customWidth="1"/>
    <col min="15626" max="15629" width="16.140625" style="71" customWidth="1"/>
    <col min="15630" max="15630" width="14.42578125" style="71" customWidth="1"/>
    <col min="15631" max="15631" width="9.42578125" style="71"/>
    <col min="15632" max="15632" width="13.42578125" style="71" customWidth="1"/>
    <col min="15633" max="15633" width="14.42578125" style="71" customWidth="1"/>
    <col min="15634" max="15634" width="21.28515625" style="71" customWidth="1"/>
    <col min="15635" max="15872" width="9.42578125" style="71"/>
    <col min="15873" max="15873" width="1.140625" style="71" customWidth="1"/>
    <col min="15874" max="15874" width="5" style="71" customWidth="1"/>
    <col min="15875" max="15875" width="0" style="71" hidden="1" customWidth="1"/>
    <col min="15876" max="15876" width="7.28515625" style="71" customWidth="1"/>
    <col min="15877" max="15877" width="28.42578125" style="71" customWidth="1"/>
    <col min="15878" max="15878" width="0" style="71" hidden="1" customWidth="1"/>
    <col min="15879" max="15879" width="24.28515625" style="71" customWidth="1"/>
    <col min="15880" max="15880" width="14.42578125" style="71" customWidth="1"/>
    <col min="15881" max="15881" width="15.42578125" style="71" customWidth="1"/>
    <col min="15882" max="15885" width="16.140625" style="71" customWidth="1"/>
    <col min="15886" max="15886" width="14.42578125" style="71" customWidth="1"/>
    <col min="15887" max="15887" width="9.42578125" style="71"/>
    <col min="15888" max="15888" width="13.42578125" style="71" customWidth="1"/>
    <col min="15889" max="15889" width="14.42578125" style="71" customWidth="1"/>
    <col min="15890" max="15890" width="21.28515625" style="71" customWidth="1"/>
    <col min="15891" max="16128" width="9.42578125" style="71"/>
    <col min="16129" max="16129" width="1.140625" style="71" customWidth="1"/>
    <col min="16130" max="16130" width="5" style="71" customWidth="1"/>
    <col min="16131" max="16131" width="0" style="71" hidden="1" customWidth="1"/>
    <col min="16132" max="16132" width="7.28515625" style="71" customWidth="1"/>
    <col min="16133" max="16133" width="28.42578125" style="71" customWidth="1"/>
    <col min="16134" max="16134" width="0" style="71" hidden="1" customWidth="1"/>
    <col min="16135" max="16135" width="24.28515625" style="71" customWidth="1"/>
    <col min="16136" max="16136" width="14.42578125" style="71" customWidth="1"/>
    <col min="16137" max="16137" width="15.42578125" style="71" customWidth="1"/>
    <col min="16138" max="16141" width="16.140625" style="71" customWidth="1"/>
    <col min="16142" max="16142" width="14.42578125" style="71" customWidth="1"/>
    <col min="16143" max="16143" width="9.42578125" style="71"/>
    <col min="16144" max="16144" width="13.42578125" style="71" customWidth="1"/>
    <col min="16145" max="16145" width="14.42578125" style="71" customWidth="1"/>
    <col min="16146" max="16146" width="21.28515625" style="71" customWidth="1"/>
    <col min="16147" max="16384" width="9.425781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60" customHeight="1" x14ac:dyDescent="0.25">
      <c r="A12" s="70"/>
      <c r="B12" s="78"/>
      <c r="C12" s="78"/>
      <c r="D12" s="78"/>
      <c r="E12" s="96" t="s">
        <v>76</v>
      </c>
      <c r="F12" s="96"/>
      <c r="G12" s="96" t="s">
        <v>77</v>
      </c>
      <c r="H12" s="79" t="s">
        <v>70</v>
      </c>
      <c r="I12" s="79" t="s">
        <v>25</v>
      </c>
      <c r="J12" s="98"/>
      <c r="K12" s="98">
        <v>5000</v>
      </c>
      <c r="L12" s="81">
        <v>4557</v>
      </c>
      <c r="M12" s="81">
        <f t="shared" ref="M12:M17" si="0">K12+L12</f>
        <v>9557</v>
      </c>
      <c r="N12" s="82">
        <f t="shared" ref="N12:N17" si="1">M12-J12</f>
        <v>9557</v>
      </c>
      <c r="O12" s="83">
        <f t="shared" ref="O12:O18" si="2">IFERROR(M12/J12*100-100,0)</f>
        <v>0</v>
      </c>
      <c r="P12" s="83">
        <f t="shared" ref="P12:P18" si="3">IFERROR(M12/$M$18*100,0)</f>
        <v>46.619512195121956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25.5" customHeight="1" x14ac:dyDescent="0.25">
      <c r="A13" s="70"/>
      <c r="B13" s="78"/>
      <c r="C13" s="78"/>
      <c r="D13" s="78"/>
      <c r="E13" s="68" t="s">
        <v>78</v>
      </c>
      <c r="F13" s="68"/>
      <c r="G13" s="68" t="s">
        <v>79</v>
      </c>
      <c r="H13" s="79" t="s">
        <v>70</v>
      </c>
      <c r="I13" s="79" t="s">
        <v>25</v>
      </c>
      <c r="J13" s="80"/>
      <c r="K13" s="98">
        <f>4466+2477</f>
        <v>6943</v>
      </c>
      <c r="L13" s="81">
        <v>4000</v>
      </c>
      <c r="M13" s="81">
        <f t="shared" si="0"/>
        <v>10943</v>
      </c>
      <c r="N13" s="82">
        <f t="shared" si="1"/>
        <v>10943</v>
      </c>
      <c r="O13" s="83">
        <f t="shared" si="2"/>
        <v>0</v>
      </c>
      <c r="P13" s="83">
        <f t="shared" si="3"/>
        <v>53.380487804878051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15.75" customHeight="1" x14ac:dyDescent="0.25">
      <c r="A14" s="70"/>
      <c r="B14" s="78"/>
      <c r="C14" s="78"/>
      <c r="D14" s="78"/>
      <c r="E14" s="78"/>
      <c r="F14" s="78"/>
      <c r="G14" s="78"/>
      <c r="H14" s="85"/>
      <c r="I14" s="85"/>
      <c r="J14" s="81"/>
      <c r="K14" s="81"/>
      <c r="L14" s="81"/>
      <c r="M14" s="81">
        <f t="shared" si="0"/>
        <v>0</v>
      </c>
      <c r="N14" s="82">
        <f t="shared" si="1"/>
        <v>0</v>
      </c>
      <c r="O14" s="83">
        <f t="shared" si="2"/>
        <v>0</v>
      </c>
      <c r="P14" s="83">
        <f t="shared" si="3"/>
        <v>0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5.75" customHeight="1" x14ac:dyDescent="0.25">
      <c r="A15" s="70"/>
      <c r="B15" s="78"/>
      <c r="C15" s="78"/>
      <c r="D15" s="78"/>
      <c r="E15" s="78"/>
      <c r="F15" s="78"/>
      <c r="G15" s="78"/>
      <c r="H15" s="85"/>
      <c r="I15" s="85"/>
      <c r="J15" s="81"/>
      <c r="K15" s="81"/>
      <c r="L15" s="81"/>
      <c r="M15" s="81">
        <f t="shared" si="0"/>
        <v>0</v>
      </c>
      <c r="N15" s="82">
        <f t="shared" si="1"/>
        <v>0</v>
      </c>
      <c r="O15" s="83">
        <f t="shared" si="2"/>
        <v>0</v>
      </c>
      <c r="P15" s="83">
        <f t="shared" si="3"/>
        <v>0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15.75" customHeight="1" x14ac:dyDescent="0.25">
      <c r="A16" s="70"/>
      <c r="B16" s="78"/>
      <c r="C16" s="78"/>
      <c r="D16" s="78"/>
      <c r="E16" s="78"/>
      <c r="F16" s="78"/>
      <c r="G16" s="78"/>
      <c r="H16" s="85"/>
      <c r="I16" s="85"/>
      <c r="J16" s="81"/>
      <c r="K16" s="81"/>
      <c r="L16" s="81"/>
      <c r="M16" s="81">
        <f t="shared" si="0"/>
        <v>0</v>
      </c>
      <c r="N16" s="82">
        <f t="shared" si="1"/>
        <v>0</v>
      </c>
      <c r="O16" s="83">
        <f t="shared" si="2"/>
        <v>0</v>
      </c>
      <c r="P16" s="83">
        <f t="shared" si="3"/>
        <v>0</v>
      </c>
      <c r="Q16" s="81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256" ht="15.75" customHeight="1" x14ac:dyDescent="0.25">
      <c r="A17" s="70"/>
      <c r="B17" s="78"/>
      <c r="C17" s="78"/>
      <c r="D17" s="78"/>
      <c r="E17" s="78"/>
      <c r="F17" s="78"/>
      <c r="G17" s="78"/>
      <c r="H17" s="85"/>
      <c r="I17" s="85"/>
      <c r="J17" s="81"/>
      <c r="K17" s="81"/>
      <c r="L17" s="81"/>
      <c r="M17" s="81">
        <f t="shared" si="0"/>
        <v>0</v>
      </c>
      <c r="N17" s="82">
        <f t="shared" si="1"/>
        <v>0</v>
      </c>
      <c r="O17" s="83">
        <f t="shared" si="2"/>
        <v>0</v>
      </c>
      <c r="P17" s="83">
        <f t="shared" si="3"/>
        <v>0</v>
      </c>
      <c r="Q17" s="81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</row>
    <row r="18" spans="1:256" s="86" customFormat="1" ht="15.75" customHeight="1" x14ac:dyDescent="0.25">
      <c r="B18" s="148" t="s">
        <v>26</v>
      </c>
      <c r="C18" s="148"/>
      <c r="D18" s="148"/>
      <c r="E18" s="148"/>
      <c r="F18" s="148"/>
      <c r="G18" s="148"/>
      <c r="H18" s="148"/>
      <c r="I18" s="148"/>
      <c r="J18" s="87">
        <f>SUM(J12:J17)</f>
        <v>0</v>
      </c>
      <c r="K18" s="87">
        <f>SUM(K12:K17)</f>
        <v>11943</v>
      </c>
      <c r="L18" s="87">
        <f>SUM(L12:L17)</f>
        <v>8557</v>
      </c>
      <c r="M18" s="87">
        <f>SUM(M12:M17)</f>
        <v>20500</v>
      </c>
      <c r="N18" s="87">
        <f>SUM(N12:N17)</f>
        <v>20500</v>
      </c>
      <c r="O18" s="69">
        <f t="shared" si="2"/>
        <v>0</v>
      </c>
      <c r="P18" s="69">
        <f t="shared" si="3"/>
        <v>100</v>
      </c>
      <c r="Q18" s="87">
        <f>SUM(Q12:Q17)</f>
        <v>0</v>
      </c>
      <c r="R18" s="88"/>
    </row>
    <row r="19" spans="1:256" ht="15.75" customHeight="1" x14ac:dyDescent="0.2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0"/>
      <c r="Q19" s="89"/>
      <c r="R19" s="89"/>
      <c r="S19" s="70"/>
      <c r="T19" s="70"/>
      <c r="U19" s="70"/>
    </row>
    <row r="20" spans="1:256" ht="15" customHeight="1" x14ac:dyDescent="0.25">
      <c r="B20" s="149" t="s">
        <v>27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70"/>
      <c r="T20" s="70"/>
      <c r="U20" s="70"/>
    </row>
    <row r="21" spans="1:256" ht="95.25" customHeight="1" x14ac:dyDescent="0.25"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70"/>
      <c r="T21" s="70"/>
      <c r="U21" s="70"/>
    </row>
    <row r="22" spans="1:256" ht="15" hidden="1" customHeight="1" x14ac:dyDescent="0.25">
      <c r="B22" s="143" t="s">
        <v>28</v>
      </c>
      <c r="C22" s="143"/>
      <c r="D22" s="143"/>
      <c r="E22" s="143"/>
      <c r="F22" s="91"/>
      <c r="G22" s="91"/>
      <c r="H22" s="91"/>
      <c r="I22" s="91"/>
      <c r="J22" s="91"/>
      <c r="K22" s="91"/>
      <c r="L22" s="91"/>
      <c r="M22" s="91"/>
      <c r="N22" s="91"/>
      <c r="O22" s="92"/>
      <c r="P22" s="92"/>
      <c r="Q22" s="91"/>
      <c r="R22" s="91"/>
      <c r="S22" s="70"/>
      <c r="T22" s="70"/>
      <c r="U22" s="70"/>
    </row>
    <row r="23" spans="1:256" ht="15" hidden="1" customHeight="1" x14ac:dyDescent="0.25">
      <c r="B23" s="93">
        <v>-1</v>
      </c>
      <c r="C23" s="146" t="s">
        <v>29</v>
      </c>
      <c r="D23" s="146"/>
      <c r="E23" s="146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90"/>
      <c r="Q23" s="89"/>
      <c r="R23" s="89"/>
      <c r="S23" s="70"/>
      <c r="T23" s="70"/>
      <c r="U23" s="70"/>
    </row>
    <row r="24" spans="1:256" ht="15" hidden="1" customHeight="1" x14ac:dyDescent="0.25">
      <c r="B24" s="93">
        <v>-2</v>
      </c>
      <c r="C24" s="146" t="s">
        <v>30</v>
      </c>
      <c r="D24" s="146"/>
      <c r="E24" s="146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0"/>
      <c r="Q24" s="89"/>
      <c r="R24" s="89"/>
      <c r="S24" s="70"/>
      <c r="T24" s="70"/>
      <c r="U24" s="70"/>
    </row>
    <row r="25" spans="1:256" ht="15" hidden="1" customHeight="1" x14ac:dyDescent="0.25">
      <c r="B25" s="93">
        <v>-3</v>
      </c>
      <c r="C25" s="146" t="s">
        <v>31</v>
      </c>
      <c r="D25" s="146"/>
      <c r="E25" s="146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0"/>
      <c r="Q25" s="89"/>
      <c r="R25" s="89"/>
      <c r="S25" s="70"/>
      <c r="T25" s="70"/>
      <c r="U25" s="70"/>
    </row>
    <row r="26" spans="1:256" ht="15" hidden="1" customHeight="1" x14ac:dyDescent="0.25">
      <c r="B26" s="93">
        <v>-4</v>
      </c>
      <c r="C26" s="146" t="s">
        <v>32</v>
      </c>
      <c r="D26" s="146"/>
      <c r="E26" s="146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90"/>
      <c r="Q26" s="89"/>
      <c r="R26" s="89"/>
      <c r="S26" s="70"/>
      <c r="T26" s="70"/>
      <c r="U26" s="70"/>
    </row>
    <row r="27" spans="1:256" ht="15" customHeight="1" x14ac:dyDescent="0.25">
      <c r="B27" s="147" t="s">
        <v>33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94"/>
      <c r="T27" s="94"/>
      <c r="U27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5:E25"/>
    <mergeCell ref="C26:E26"/>
    <mergeCell ref="B27:R27"/>
    <mergeCell ref="B18:I18"/>
    <mergeCell ref="B20:R20"/>
    <mergeCell ref="B21:R21"/>
    <mergeCell ref="B22:E22"/>
    <mergeCell ref="C23:E23"/>
    <mergeCell ref="C24:E24"/>
  </mergeCells>
  <pageMargins left="0.51180555555555551" right="0.51180555555555551" top="0.78749999999999998" bottom="0.78749999999999998" header="0.51180555555555551" footer="0.51180555555555551"/>
  <pageSetup paperSize="9" scale="59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topLeftCell="A7" zoomScale="80" zoomScaleNormal="80" workbookViewId="0">
      <selection activeCell="L29" sqref="L29"/>
    </sheetView>
  </sheetViews>
  <sheetFormatPr defaultColWidth="9.5703125" defaultRowHeight="15" x14ac:dyDescent="0.25"/>
  <cols>
    <col min="1" max="1" width="1.140625" style="71" customWidth="1"/>
    <col min="2" max="2" width="5.140625" style="71" customWidth="1"/>
    <col min="3" max="3" width="0" style="71" hidden="1" customWidth="1"/>
    <col min="4" max="4" width="7.42578125" style="71" customWidth="1"/>
    <col min="5" max="5" width="29" style="71" customWidth="1"/>
    <col min="6" max="6" width="0" style="71" hidden="1" customWidth="1"/>
    <col min="7" max="7" width="24.85546875" style="71" customWidth="1"/>
    <col min="8" max="8" width="14.7109375" style="71" customWidth="1"/>
    <col min="9" max="9" width="15.7109375" style="71" customWidth="1"/>
    <col min="10" max="13" width="16.5703125" style="71" customWidth="1"/>
    <col min="14" max="14" width="14.7109375" style="71" customWidth="1"/>
    <col min="15" max="15" width="9.5703125" style="71"/>
    <col min="16" max="16" width="13.7109375" style="71" customWidth="1"/>
    <col min="17" max="17" width="14.7109375" style="71" customWidth="1"/>
    <col min="18" max="18" width="21.7109375" style="71" customWidth="1"/>
    <col min="19" max="256" width="9.5703125" style="71"/>
    <col min="257" max="257" width="1.140625" style="71" customWidth="1"/>
    <col min="258" max="258" width="5.140625" style="71" customWidth="1"/>
    <col min="259" max="259" width="0" style="71" hidden="1" customWidth="1"/>
    <col min="260" max="260" width="7.42578125" style="71" customWidth="1"/>
    <col min="261" max="261" width="29" style="71" customWidth="1"/>
    <col min="262" max="262" width="0" style="71" hidden="1" customWidth="1"/>
    <col min="263" max="263" width="24.85546875" style="71" customWidth="1"/>
    <col min="264" max="264" width="14.7109375" style="71" customWidth="1"/>
    <col min="265" max="265" width="15.7109375" style="71" customWidth="1"/>
    <col min="266" max="269" width="16.5703125" style="71" customWidth="1"/>
    <col min="270" max="270" width="14.7109375" style="71" customWidth="1"/>
    <col min="271" max="271" width="9.5703125" style="71"/>
    <col min="272" max="272" width="13.7109375" style="71" customWidth="1"/>
    <col min="273" max="273" width="14.7109375" style="71" customWidth="1"/>
    <col min="274" max="274" width="21.7109375" style="71" customWidth="1"/>
    <col min="275" max="512" width="9.5703125" style="71"/>
    <col min="513" max="513" width="1.140625" style="71" customWidth="1"/>
    <col min="514" max="514" width="5.140625" style="71" customWidth="1"/>
    <col min="515" max="515" width="0" style="71" hidden="1" customWidth="1"/>
    <col min="516" max="516" width="7.42578125" style="71" customWidth="1"/>
    <col min="517" max="517" width="29" style="71" customWidth="1"/>
    <col min="518" max="518" width="0" style="71" hidden="1" customWidth="1"/>
    <col min="519" max="519" width="24.85546875" style="71" customWidth="1"/>
    <col min="520" max="520" width="14.7109375" style="71" customWidth="1"/>
    <col min="521" max="521" width="15.7109375" style="71" customWidth="1"/>
    <col min="522" max="525" width="16.5703125" style="71" customWidth="1"/>
    <col min="526" max="526" width="14.7109375" style="71" customWidth="1"/>
    <col min="527" max="527" width="9.5703125" style="71"/>
    <col min="528" max="528" width="13.7109375" style="71" customWidth="1"/>
    <col min="529" max="529" width="14.7109375" style="71" customWidth="1"/>
    <col min="530" max="530" width="21.7109375" style="71" customWidth="1"/>
    <col min="531" max="768" width="9.5703125" style="71"/>
    <col min="769" max="769" width="1.140625" style="71" customWidth="1"/>
    <col min="770" max="770" width="5.140625" style="71" customWidth="1"/>
    <col min="771" max="771" width="0" style="71" hidden="1" customWidth="1"/>
    <col min="772" max="772" width="7.42578125" style="71" customWidth="1"/>
    <col min="773" max="773" width="29" style="71" customWidth="1"/>
    <col min="774" max="774" width="0" style="71" hidden="1" customWidth="1"/>
    <col min="775" max="775" width="24.85546875" style="71" customWidth="1"/>
    <col min="776" max="776" width="14.7109375" style="71" customWidth="1"/>
    <col min="777" max="777" width="15.7109375" style="71" customWidth="1"/>
    <col min="778" max="781" width="16.5703125" style="71" customWidth="1"/>
    <col min="782" max="782" width="14.7109375" style="71" customWidth="1"/>
    <col min="783" max="783" width="9.5703125" style="71"/>
    <col min="784" max="784" width="13.7109375" style="71" customWidth="1"/>
    <col min="785" max="785" width="14.7109375" style="71" customWidth="1"/>
    <col min="786" max="786" width="21.7109375" style="71" customWidth="1"/>
    <col min="787" max="1024" width="9.5703125" style="71"/>
    <col min="1025" max="1025" width="1.140625" style="71" customWidth="1"/>
    <col min="1026" max="1026" width="5.140625" style="71" customWidth="1"/>
    <col min="1027" max="1027" width="0" style="71" hidden="1" customWidth="1"/>
    <col min="1028" max="1028" width="7.42578125" style="71" customWidth="1"/>
    <col min="1029" max="1029" width="29" style="71" customWidth="1"/>
    <col min="1030" max="1030" width="0" style="71" hidden="1" customWidth="1"/>
    <col min="1031" max="1031" width="24.85546875" style="71" customWidth="1"/>
    <col min="1032" max="1032" width="14.7109375" style="71" customWidth="1"/>
    <col min="1033" max="1033" width="15.7109375" style="71" customWidth="1"/>
    <col min="1034" max="1037" width="16.5703125" style="71" customWidth="1"/>
    <col min="1038" max="1038" width="14.7109375" style="71" customWidth="1"/>
    <col min="1039" max="1039" width="9.5703125" style="71"/>
    <col min="1040" max="1040" width="13.7109375" style="71" customWidth="1"/>
    <col min="1041" max="1041" width="14.7109375" style="71" customWidth="1"/>
    <col min="1042" max="1042" width="21.7109375" style="71" customWidth="1"/>
    <col min="1043" max="1280" width="9.5703125" style="71"/>
    <col min="1281" max="1281" width="1.140625" style="71" customWidth="1"/>
    <col min="1282" max="1282" width="5.140625" style="71" customWidth="1"/>
    <col min="1283" max="1283" width="0" style="71" hidden="1" customWidth="1"/>
    <col min="1284" max="1284" width="7.42578125" style="71" customWidth="1"/>
    <col min="1285" max="1285" width="29" style="71" customWidth="1"/>
    <col min="1286" max="1286" width="0" style="71" hidden="1" customWidth="1"/>
    <col min="1287" max="1287" width="24.85546875" style="71" customWidth="1"/>
    <col min="1288" max="1288" width="14.7109375" style="71" customWidth="1"/>
    <col min="1289" max="1289" width="15.7109375" style="71" customWidth="1"/>
    <col min="1290" max="1293" width="16.5703125" style="71" customWidth="1"/>
    <col min="1294" max="1294" width="14.7109375" style="71" customWidth="1"/>
    <col min="1295" max="1295" width="9.5703125" style="71"/>
    <col min="1296" max="1296" width="13.7109375" style="71" customWidth="1"/>
    <col min="1297" max="1297" width="14.7109375" style="71" customWidth="1"/>
    <col min="1298" max="1298" width="21.7109375" style="71" customWidth="1"/>
    <col min="1299" max="1536" width="9.5703125" style="71"/>
    <col min="1537" max="1537" width="1.140625" style="71" customWidth="1"/>
    <col min="1538" max="1538" width="5.140625" style="71" customWidth="1"/>
    <col min="1539" max="1539" width="0" style="71" hidden="1" customWidth="1"/>
    <col min="1540" max="1540" width="7.42578125" style="71" customWidth="1"/>
    <col min="1541" max="1541" width="29" style="71" customWidth="1"/>
    <col min="1542" max="1542" width="0" style="71" hidden="1" customWidth="1"/>
    <col min="1543" max="1543" width="24.85546875" style="71" customWidth="1"/>
    <col min="1544" max="1544" width="14.7109375" style="71" customWidth="1"/>
    <col min="1545" max="1545" width="15.7109375" style="71" customWidth="1"/>
    <col min="1546" max="1549" width="16.5703125" style="71" customWidth="1"/>
    <col min="1550" max="1550" width="14.7109375" style="71" customWidth="1"/>
    <col min="1551" max="1551" width="9.5703125" style="71"/>
    <col min="1552" max="1552" width="13.7109375" style="71" customWidth="1"/>
    <col min="1553" max="1553" width="14.7109375" style="71" customWidth="1"/>
    <col min="1554" max="1554" width="21.7109375" style="71" customWidth="1"/>
    <col min="1555" max="1792" width="9.5703125" style="71"/>
    <col min="1793" max="1793" width="1.140625" style="71" customWidth="1"/>
    <col min="1794" max="1794" width="5.140625" style="71" customWidth="1"/>
    <col min="1795" max="1795" width="0" style="71" hidden="1" customWidth="1"/>
    <col min="1796" max="1796" width="7.42578125" style="71" customWidth="1"/>
    <col min="1797" max="1797" width="29" style="71" customWidth="1"/>
    <col min="1798" max="1798" width="0" style="71" hidden="1" customWidth="1"/>
    <col min="1799" max="1799" width="24.85546875" style="71" customWidth="1"/>
    <col min="1800" max="1800" width="14.7109375" style="71" customWidth="1"/>
    <col min="1801" max="1801" width="15.7109375" style="71" customWidth="1"/>
    <col min="1802" max="1805" width="16.5703125" style="71" customWidth="1"/>
    <col min="1806" max="1806" width="14.7109375" style="71" customWidth="1"/>
    <col min="1807" max="1807" width="9.5703125" style="71"/>
    <col min="1808" max="1808" width="13.7109375" style="71" customWidth="1"/>
    <col min="1809" max="1809" width="14.7109375" style="71" customWidth="1"/>
    <col min="1810" max="1810" width="21.7109375" style="71" customWidth="1"/>
    <col min="1811" max="2048" width="9.5703125" style="71"/>
    <col min="2049" max="2049" width="1.140625" style="71" customWidth="1"/>
    <col min="2050" max="2050" width="5.140625" style="71" customWidth="1"/>
    <col min="2051" max="2051" width="0" style="71" hidden="1" customWidth="1"/>
    <col min="2052" max="2052" width="7.42578125" style="71" customWidth="1"/>
    <col min="2053" max="2053" width="29" style="71" customWidth="1"/>
    <col min="2054" max="2054" width="0" style="71" hidden="1" customWidth="1"/>
    <col min="2055" max="2055" width="24.85546875" style="71" customWidth="1"/>
    <col min="2056" max="2056" width="14.7109375" style="71" customWidth="1"/>
    <col min="2057" max="2057" width="15.7109375" style="71" customWidth="1"/>
    <col min="2058" max="2061" width="16.5703125" style="71" customWidth="1"/>
    <col min="2062" max="2062" width="14.7109375" style="71" customWidth="1"/>
    <col min="2063" max="2063" width="9.5703125" style="71"/>
    <col min="2064" max="2064" width="13.7109375" style="71" customWidth="1"/>
    <col min="2065" max="2065" width="14.7109375" style="71" customWidth="1"/>
    <col min="2066" max="2066" width="21.7109375" style="71" customWidth="1"/>
    <col min="2067" max="2304" width="9.5703125" style="71"/>
    <col min="2305" max="2305" width="1.140625" style="71" customWidth="1"/>
    <col min="2306" max="2306" width="5.140625" style="71" customWidth="1"/>
    <col min="2307" max="2307" width="0" style="71" hidden="1" customWidth="1"/>
    <col min="2308" max="2308" width="7.42578125" style="71" customWidth="1"/>
    <col min="2309" max="2309" width="29" style="71" customWidth="1"/>
    <col min="2310" max="2310" width="0" style="71" hidden="1" customWidth="1"/>
    <col min="2311" max="2311" width="24.85546875" style="71" customWidth="1"/>
    <col min="2312" max="2312" width="14.7109375" style="71" customWidth="1"/>
    <col min="2313" max="2313" width="15.7109375" style="71" customWidth="1"/>
    <col min="2314" max="2317" width="16.5703125" style="71" customWidth="1"/>
    <col min="2318" max="2318" width="14.7109375" style="71" customWidth="1"/>
    <col min="2319" max="2319" width="9.5703125" style="71"/>
    <col min="2320" max="2320" width="13.7109375" style="71" customWidth="1"/>
    <col min="2321" max="2321" width="14.7109375" style="71" customWidth="1"/>
    <col min="2322" max="2322" width="21.7109375" style="71" customWidth="1"/>
    <col min="2323" max="2560" width="9.5703125" style="71"/>
    <col min="2561" max="2561" width="1.140625" style="71" customWidth="1"/>
    <col min="2562" max="2562" width="5.140625" style="71" customWidth="1"/>
    <col min="2563" max="2563" width="0" style="71" hidden="1" customWidth="1"/>
    <col min="2564" max="2564" width="7.42578125" style="71" customWidth="1"/>
    <col min="2565" max="2565" width="29" style="71" customWidth="1"/>
    <col min="2566" max="2566" width="0" style="71" hidden="1" customWidth="1"/>
    <col min="2567" max="2567" width="24.85546875" style="71" customWidth="1"/>
    <col min="2568" max="2568" width="14.7109375" style="71" customWidth="1"/>
    <col min="2569" max="2569" width="15.7109375" style="71" customWidth="1"/>
    <col min="2570" max="2573" width="16.5703125" style="71" customWidth="1"/>
    <col min="2574" max="2574" width="14.7109375" style="71" customWidth="1"/>
    <col min="2575" max="2575" width="9.5703125" style="71"/>
    <col min="2576" max="2576" width="13.7109375" style="71" customWidth="1"/>
    <col min="2577" max="2577" width="14.7109375" style="71" customWidth="1"/>
    <col min="2578" max="2578" width="21.7109375" style="71" customWidth="1"/>
    <col min="2579" max="2816" width="9.5703125" style="71"/>
    <col min="2817" max="2817" width="1.140625" style="71" customWidth="1"/>
    <col min="2818" max="2818" width="5.140625" style="71" customWidth="1"/>
    <col min="2819" max="2819" width="0" style="71" hidden="1" customWidth="1"/>
    <col min="2820" max="2820" width="7.42578125" style="71" customWidth="1"/>
    <col min="2821" max="2821" width="29" style="71" customWidth="1"/>
    <col min="2822" max="2822" width="0" style="71" hidden="1" customWidth="1"/>
    <col min="2823" max="2823" width="24.85546875" style="71" customWidth="1"/>
    <col min="2824" max="2824" width="14.7109375" style="71" customWidth="1"/>
    <col min="2825" max="2825" width="15.7109375" style="71" customWidth="1"/>
    <col min="2826" max="2829" width="16.5703125" style="71" customWidth="1"/>
    <col min="2830" max="2830" width="14.7109375" style="71" customWidth="1"/>
    <col min="2831" max="2831" width="9.5703125" style="71"/>
    <col min="2832" max="2832" width="13.7109375" style="71" customWidth="1"/>
    <col min="2833" max="2833" width="14.7109375" style="71" customWidth="1"/>
    <col min="2834" max="2834" width="21.7109375" style="71" customWidth="1"/>
    <col min="2835" max="3072" width="9.5703125" style="71"/>
    <col min="3073" max="3073" width="1.140625" style="71" customWidth="1"/>
    <col min="3074" max="3074" width="5.140625" style="71" customWidth="1"/>
    <col min="3075" max="3075" width="0" style="71" hidden="1" customWidth="1"/>
    <col min="3076" max="3076" width="7.42578125" style="71" customWidth="1"/>
    <col min="3077" max="3077" width="29" style="71" customWidth="1"/>
    <col min="3078" max="3078" width="0" style="71" hidden="1" customWidth="1"/>
    <col min="3079" max="3079" width="24.85546875" style="71" customWidth="1"/>
    <col min="3080" max="3080" width="14.7109375" style="71" customWidth="1"/>
    <col min="3081" max="3081" width="15.7109375" style="71" customWidth="1"/>
    <col min="3082" max="3085" width="16.5703125" style="71" customWidth="1"/>
    <col min="3086" max="3086" width="14.7109375" style="71" customWidth="1"/>
    <col min="3087" max="3087" width="9.5703125" style="71"/>
    <col min="3088" max="3088" width="13.7109375" style="71" customWidth="1"/>
    <col min="3089" max="3089" width="14.7109375" style="71" customWidth="1"/>
    <col min="3090" max="3090" width="21.7109375" style="71" customWidth="1"/>
    <col min="3091" max="3328" width="9.5703125" style="71"/>
    <col min="3329" max="3329" width="1.140625" style="71" customWidth="1"/>
    <col min="3330" max="3330" width="5.140625" style="71" customWidth="1"/>
    <col min="3331" max="3331" width="0" style="71" hidden="1" customWidth="1"/>
    <col min="3332" max="3332" width="7.42578125" style="71" customWidth="1"/>
    <col min="3333" max="3333" width="29" style="71" customWidth="1"/>
    <col min="3334" max="3334" width="0" style="71" hidden="1" customWidth="1"/>
    <col min="3335" max="3335" width="24.85546875" style="71" customWidth="1"/>
    <col min="3336" max="3336" width="14.7109375" style="71" customWidth="1"/>
    <col min="3337" max="3337" width="15.7109375" style="71" customWidth="1"/>
    <col min="3338" max="3341" width="16.5703125" style="71" customWidth="1"/>
    <col min="3342" max="3342" width="14.7109375" style="71" customWidth="1"/>
    <col min="3343" max="3343" width="9.5703125" style="71"/>
    <col min="3344" max="3344" width="13.7109375" style="71" customWidth="1"/>
    <col min="3345" max="3345" width="14.7109375" style="71" customWidth="1"/>
    <col min="3346" max="3346" width="21.7109375" style="71" customWidth="1"/>
    <col min="3347" max="3584" width="9.5703125" style="71"/>
    <col min="3585" max="3585" width="1.140625" style="71" customWidth="1"/>
    <col min="3586" max="3586" width="5.140625" style="71" customWidth="1"/>
    <col min="3587" max="3587" width="0" style="71" hidden="1" customWidth="1"/>
    <col min="3588" max="3588" width="7.42578125" style="71" customWidth="1"/>
    <col min="3589" max="3589" width="29" style="71" customWidth="1"/>
    <col min="3590" max="3590" width="0" style="71" hidden="1" customWidth="1"/>
    <col min="3591" max="3591" width="24.85546875" style="71" customWidth="1"/>
    <col min="3592" max="3592" width="14.7109375" style="71" customWidth="1"/>
    <col min="3593" max="3593" width="15.7109375" style="71" customWidth="1"/>
    <col min="3594" max="3597" width="16.5703125" style="71" customWidth="1"/>
    <col min="3598" max="3598" width="14.7109375" style="71" customWidth="1"/>
    <col min="3599" max="3599" width="9.5703125" style="71"/>
    <col min="3600" max="3600" width="13.7109375" style="71" customWidth="1"/>
    <col min="3601" max="3601" width="14.7109375" style="71" customWidth="1"/>
    <col min="3602" max="3602" width="21.7109375" style="71" customWidth="1"/>
    <col min="3603" max="3840" width="9.5703125" style="71"/>
    <col min="3841" max="3841" width="1.140625" style="71" customWidth="1"/>
    <col min="3842" max="3842" width="5.140625" style="71" customWidth="1"/>
    <col min="3843" max="3843" width="0" style="71" hidden="1" customWidth="1"/>
    <col min="3844" max="3844" width="7.42578125" style="71" customWidth="1"/>
    <col min="3845" max="3845" width="29" style="71" customWidth="1"/>
    <col min="3846" max="3846" width="0" style="71" hidden="1" customWidth="1"/>
    <col min="3847" max="3847" width="24.85546875" style="71" customWidth="1"/>
    <col min="3848" max="3848" width="14.7109375" style="71" customWidth="1"/>
    <col min="3849" max="3849" width="15.7109375" style="71" customWidth="1"/>
    <col min="3850" max="3853" width="16.5703125" style="71" customWidth="1"/>
    <col min="3854" max="3854" width="14.7109375" style="71" customWidth="1"/>
    <col min="3855" max="3855" width="9.5703125" style="71"/>
    <col min="3856" max="3856" width="13.7109375" style="71" customWidth="1"/>
    <col min="3857" max="3857" width="14.7109375" style="71" customWidth="1"/>
    <col min="3858" max="3858" width="21.7109375" style="71" customWidth="1"/>
    <col min="3859" max="4096" width="9.5703125" style="71"/>
    <col min="4097" max="4097" width="1.140625" style="71" customWidth="1"/>
    <col min="4098" max="4098" width="5.140625" style="71" customWidth="1"/>
    <col min="4099" max="4099" width="0" style="71" hidden="1" customWidth="1"/>
    <col min="4100" max="4100" width="7.42578125" style="71" customWidth="1"/>
    <col min="4101" max="4101" width="29" style="71" customWidth="1"/>
    <col min="4102" max="4102" width="0" style="71" hidden="1" customWidth="1"/>
    <col min="4103" max="4103" width="24.85546875" style="71" customWidth="1"/>
    <col min="4104" max="4104" width="14.7109375" style="71" customWidth="1"/>
    <col min="4105" max="4105" width="15.7109375" style="71" customWidth="1"/>
    <col min="4106" max="4109" width="16.5703125" style="71" customWidth="1"/>
    <col min="4110" max="4110" width="14.7109375" style="71" customWidth="1"/>
    <col min="4111" max="4111" width="9.5703125" style="71"/>
    <col min="4112" max="4112" width="13.7109375" style="71" customWidth="1"/>
    <col min="4113" max="4113" width="14.7109375" style="71" customWidth="1"/>
    <col min="4114" max="4114" width="21.7109375" style="71" customWidth="1"/>
    <col min="4115" max="4352" width="9.5703125" style="71"/>
    <col min="4353" max="4353" width="1.140625" style="71" customWidth="1"/>
    <col min="4354" max="4354" width="5.140625" style="71" customWidth="1"/>
    <col min="4355" max="4355" width="0" style="71" hidden="1" customWidth="1"/>
    <col min="4356" max="4356" width="7.42578125" style="71" customWidth="1"/>
    <col min="4357" max="4357" width="29" style="71" customWidth="1"/>
    <col min="4358" max="4358" width="0" style="71" hidden="1" customWidth="1"/>
    <col min="4359" max="4359" width="24.85546875" style="71" customWidth="1"/>
    <col min="4360" max="4360" width="14.7109375" style="71" customWidth="1"/>
    <col min="4361" max="4361" width="15.7109375" style="71" customWidth="1"/>
    <col min="4362" max="4365" width="16.5703125" style="71" customWidth="1"/>
    <col min="4366" max="4366" width="14.7109375" style="71" customWidth="1"/>
    <col min="4367" max="4367" width="9.5703125" style="71"/>
    <col min="4368" max="4368" width="13.7109375" style="71" customWidth="1"/>
    <col min="4369" max="4369" width="14.7109375" style="71" customWidth="1"/>
    <col min="4370" max="4370" width="21.7109375" style="71" customWidth="1"/>
    <col min="4371" max="4608" width="9.5703125" style="71"/>
    <col min="4609" max="4609" width="1.140625" style="71" customWidth="1"/>
    <col min="4610" max="4610" width="5.140625" style="71" customWidth="1"/>
    <col min="4611" max="4611" width="0" style="71" hidden="1" customWidth="1"/>
    <col min="4612" max="4612" width="7.42578125" style="71" customWidth="1"/>
    <col min="4613" max="4613" width="29" style="71" customWidth="1"/>
    <col min="4614" max="4614" width="0" style="71" hidden="1" customWidth="1"/>
    <col min="4615" max="4615" width="24.85546875" style="71" customWidth="1"/>
    <col min="4616" max="4616" width="14.7109375" style="71" customWidth="1"/>
    <col min="4617" max="4617" width="15.7109375" style="71" customWidth="1"/>
    <col min="4618" max="4621" width="16.5703125" style="71" customWidth="1"/>
    <col min="4622" max="4622" width="14.7109375" style="71" customWidth="1"/>
    <col min="4623" max="4623" width="9.5703125" style="71"/>
    <col min="4624" max="4624" width="13.7109375" style="71" customWidth="1"/>
    <col min="4625" max="4625" width="14.7109375" style="71" customWidth="1"/>
    <col min="4626" max="4626" width="21.7109375" style="71" customWidth="1"/>
    <col min="4627" max="4864" width="9.5703125" style="71"/>
    <col min="4865" max="4865" width="1.140625" style="71" customWidth="1"/>
    <col min="4866" max="4866" width="5.140625" style="71" customWidth="1"/>
    <col min="4867" max="4867" width="0" style="71" hidden="1" customWidth="1"/>
    <col min="4868" max="4868" width="7.42578125" style="71" customWidth="1"/>
    <col min="4869" max="4869" width="29" style="71" customWidth="1"/>
    <col min="4870" max="4870" width="0" style="71" hidden="1" customWidth="1"/>
    <col min="4871" max="4871" width="24.85546875" style="71" customWidth="1"/>
    <col min="4872" max="4872" width="14.7109375" style="71" customWidth="1"/>
    <col min="4873" max="4873" width="15.7109375" style="71" customWidth="1"/>
    <col min="4874" max="4877" width="16.5703125" style="71" customWidth="1"/>
    <col min="4878" max="4878" width="14.7109375" style="71" customWidth="1"/>
    <col min="4879" max="4879" width="9.5703125" style="71"/>
    <col min="4880" max="4880" width="13.7109375" style="71" customWidth="1"/>
    <col min="4881" max="4881" width="14.7109375" style="71" customWidth="1"/>
    <col min="4882" max="4882" width="21.7109375" style="71" customWidth="1"/>
    <col min="4883" max="5120" width="9.5703125" style="71"/>
    <col min="5121" max="5121" width="1.140625" style="71" customWidth="1"/>
    <col min="5122" max="5122" width="5.140625" style="71" customWidth="1"/>
    <col min="5123" max="5123" width="0" style="71" hidden="1" customWidth="1"/>
    <col min="5124" max="5124" width="7.42578125" style="71" customWidth="1"/>
    <col min="5125" max="5125" width="29" style="71" customWidth="1"/>
    <col min="5126" max="5126" width="0" style="71" hidden="1" customWidth="1"/>
    <col min="5127" max="5127" width="24.85546875" style="71" customWidth="1"/>
    <col min="5128" max="5128" width="14.7109375" style="71" customWidth="1"/>
    <col min="5129" max="5129" width="15.7109375" style="71" customWidth="1"/>
    <col min="5130" max="5133" width="16.5703125" style="71" customWidth="1"/>
    <col min="5134" max="5134" width="14.7109375" style="71" customWidth="1"/>
    <col min="5135" max="5135" width="9.5703125" style="71"/>
    <col min="5136" max="5136" width="13.7109375" style="71" customWidth="1"/>
    <col min="5137" max="5137" width="14.7109375" style="71" customWidth="1"/>
    <col min="5138" max="5138" width="21.7109375" style="71" customWidth="1"/>
    <col min="5139" max="5376" width="9.5703125" style="71"/>
    <col min="5377" max="5377" width="1.140625" style="71" customWidth="1"/>
    <col min="5378" max="5378" width="5.140625" style="71" customWidth="1"/>
    <col min="5379" max="5379" width="0" style="71" hidden="1" customWidth="1"/>
    <col min="5380" max="5380" width="7.42578125" style="71" customWidth="1"/>
    <col min="5381" max="5381" width="29" style="71" customWidth="1"/>
    <col min="5382" max="5382" width="0" style="71" hidden="1" customWidth="1"/>
    <col min="5383" max="5383" width="24.85546875" style="71" customWidth="1"/>
    <col min="5384" max="5384" width="14.7109375" style="71" customWidth="1"/>
    <col min="5385" max="5385" width="15.7109375" style="71" customWidth="1"/>
    <col min="5386" max="5389" width="16.5703125" style="71" customWidth="1"/>
    <col min="5390" max="5390" width="14.7109375" style="71" customWidth="1"/>
    <col min="5391" max="5391" width="9.5703125" style="71"/>
    <col min="5392" max="5392" width="13.7109375" style="71" customWidth="1"/>
    <col min="5393" max="5393" width="14.7109375" style="71" customWidth="1"/>
    <col min="5394" max="5394" width="21.7109375" style="71" customWidth="1"/>
    <col min="5395" max="5632" width="9.5703125" style="71"/>
    <col min="5633" max="5633" width="1.140625" style="71" customWidth="1"/>
    <col min="5634" max="5634" width="5.140625" style="71" customWidth="1"/>
    <col min="5635" max="5635" width="0" style="71" hidden="1" customWidth="1"/>
    <col min="5636" max="5636" width="7.42578125" style="71" customWidth="1"/>
    <col min="5637" max="5637" width="29" style="71" customWidth="1"/>
    <col min="5638" max="5638" width="0" style="71" hidden="1" customWidth="1"/>
    <col min="5639" max="5639" width="24.85546875" style="71" customWidth="1"/>
    <col min="5640" max="5640" width="14.7109375" style="71" customWidth="1"/>
    <col min="5641" max="5641" width="15.7109375" style="71" customWidth="1"/>
    <col min="5642" max="5645" width="16.5703125" style="71" customWidth="1"/>
    <col min="5646" max="5646" width="14.7109375" style="71" customWidth="1"/>
    <col min="5647" max="5647" width="9.5703125" style="71"/>
    <col min="5648" max="5648" width="13.7109375" style="71" customWidth="1"/>
    <col min="5649" max="5649" width="14.7109375" style="71" customWidth="1"/>
    <col min="5650" max="5650" width="21.7109375" style="71" customWidth="1"/>
    <col min="5651" max="5888" width="9.5703125" style="71"/>
    <col min="5889" max="5889" width="1.140625" style="71" customWidth="1"/>
    <col min="5890" max="5890" width="5.140625" style="71" customWidth="1"/>
    <col min="5891" max="5891" width="0" style="71" hidden="1" customWidth="1"/>
    <col min="5892" max="5892" width="7.42578125" style="71" customWidth="1"/>
    <col min="5893" max="5893" width="29" style="71" customWidth="1"/>
    <col min="5894" max="5894" width="0" style="71" hidden="1" customWidth="1"/>
    <col min="5895" max="5895" width="24.85546875" style="71" customWidth="1"/>
    <col min="5896" max="5896" width="14.7109375" style="71" customWidth="1"/>
    <col min="5897" max="5897" width="15.7109375" style="71" customWidth="1"/>
    <col min="5898" max="5901" width="16.5703125" style="71" customWidth="1"/>
    <col min="5902" max="5902" width="14.7109375" style="71" customWidth="1"/>
    <col min="5903" max="5903" width="9.5703125" style="71"/>
    <col min="5904" max="5904" width="13.7109375" style="71" customWidth="1"/>
    <col min="5905" max="5905" width="14.7109375" style="71" customWidth="1"/>
    <col min="5906" max="5906" width="21.7109375" style="71" customWidth="1"/>
    <col min="5907" max="6144" width="9.5703125" style="71"/>
    <col min="6145" max="6145" width="1.140625" style="71" customWidth="1"/>
    <col min="6146" max="6146" width="5.140625" style="71" customWidth="1"/>
    <col min="6147" max="6147" width="0" style="71" hidden="1" customWidth="1"/>
    <col min="6148" max="6148" width="7.42578125" style="71" customWidth="1"/>
    <col min="6149" max="6149" width="29" style="71" customWidth="1"/>
    <col min="6150" max="6150" width="0" style="71" hidden="1" customWidth="1"/>
    <col min="6151" max="6151" width="24.85546875" style="71" customWidth="1"/>
    <col min="6152" max="6152" width="14.7109375" style="71" customWidth="1"/>
    <col min="6153" max="6153" width="15.7109375" style="71" customWidth="1"/>
    <col min="6154" max="6157" width="16.5703125" style="71" customWidth="1"/>
    <col min="6158" max="6158" width="14.7109375" style="71" customWidth="1"/>
    <col min="6159" max="6159" width="9.5703125" style="71"/>
    <col min="6160" max="6160" width="13.7109375" style="71" customWidth="1"/>
    <col min="6161" max="6161" width="14.7109375" style="71" customWidth="1"/>
    <col min="6162" max="6162" width="21.7109375" style="71" customWidth="1"/>
    <col min="6163" max="6400" width="9.5703125" style="71"/>
    <col min="6401" max="6401" width="1.140625" style="71" customWidth="1"/>
    <col min="6402" max="6402" width="5.140625" style="71" customWidth="1"/>
    <col min="6403" max="6403" width="0" style="71" hidden="1" customWidth="1"/>
    <col min="6404" max="6404" width="7.42578125" style="71" customWidth="1"/>
    <col min="6405" max="6405" width="29" style="71" customWidth="1"/>
    <col min="6406" max="6406" width="0" style="71" hidden="1" customWidth="1"/>
    <col min="6407" max="6407" width="24.85546875" style="71" customWidth="1"/>
    <col min="6408" max="6408" width="14.7109375" style="71" customWidth="1"/>
    <col min="6409" max="6409" width="15.7109375" style="71" customWidth="1"/>
    <col min="6410" max="6413" width="16.5703125" style="71" customWidth="1"/>
    <col min="6414" max="6414" width="14.7109375" style="71" customWidth="1"/>
    <col min="6415" max="6415" width="9.5703125" style="71"/>
    <col min="6416" max="6416" width="13.7109375" style="71" customWidth="1"/>
    <col min="6417" max="6417" width="14.7109375" style="71" customWidth="1"/>
    <col min="6418" max="6418" width="21.7109375" style="71" customWidth="1"/>
    <col min="6419" max="6656" width="9.5703125" style="71"/>
    <col min="6657" max="6657" width="1.140625" style="71" customWidth="1"/>
    <col min="6658" max="6658" width="5.140625" style="71" customWidth="1"/>
    <col min="6659" max="6659" width="0" style="71" hidden="1" customWidth="1"/>
    <col min="6660" max="6660" width="7.42578125" style="71" customWidth="1"/>
    <col min="6661" max="6661" width="29" style="71" customWidth="1"/>
    <col min="6662" max="6662" width="0" style="71" hidden="1" customWidth="1"/>
    <col min="6663" max="6663" width="24.85546875" style="71" customWidth="1"/>
    <col min="6664" max="6664" width="14.7109375" style="71" customWidth="1"/>
    <col min="6665" max="6665" width="15.7109375" style="71" customWidth="1"/>
    <col min="6666" max="6669" width="16.5703125" style="71" customWidth="1"/>
    <col min="6670" max="6670" width="14.7109375" style="71" customWidth="1"/>
    <col min="6671" max="6671" width="9.5703125" style="71"/>
    <col min="6672" max="6672" width="13.7109375" style="71" customWidth="1"/>
    <col min="6673" max="6673" width="14.7109375" style="71" customWidth="1"/>
    <col min="6674" max="6674" width="21.7109375" style="71" customWidth="1"/>
    <col min="6675" max="6912" width="9.5703125" style="71"/>
    <col min="6913" max="6913" width="1.140625" style="71" customWidth="1"/>
    <col min="6914" max="6914" width="5.140625" style="71" customWidth="1"/>
    <col min="6915" max="6915" width="0" style="71" hidden="1" customWidth="1"/>
    <col min="6916" max="6916" width="7.42578125" style="71" customWidth="1"/>
    <col min="6917" max="6917" width="29" style="71" customWidth="1"/>
    <col min="6918" max="6918" width="0" style="71" hidden="1" customWidth="1"/>
    <col min="6919" max="6919" width="24.85546875" style="71" customWidth="1"/>
    <col min="6920" max="6920" width="14.7109375" style="71" customWidth="1"/>
    <col min="6921" max="6921" width="15.7109375" style="71" customWidth="1"/>
    <col min="6922" max="6925" width="16.5703125" style="71" customWidth="1"/>
    <col min="6926" max="6926" width="14.7109375" style="71" customWidth="1"/>
    <col min="6927" max="6927" width="9.5703125" style="71"/>
    <col min="6928" max="6928" width="13.7109375" style="71" customWidth="1"/>
    <col min="6929" max="6929" width="14.7109375" style="71" customWidth="1"/>
    <col min="6930" max="6930" width="21.7109375" style="71" customWidth="1"/>
    <col min="6931" max="7168" width="9.5703125" style="71"/>
    <col min="7169" max="7169" width="1.140625" style="71" customWidth="1"/>
    <col min="7170" max="7170" width="5.140625" style="71" customWidth="1"/>
    <col min="7171" max="7171" width="0" style="71" hidden="1" customWidth="1"/>
    <col min="7172" max="7172" width="7.42578125" style="71" customWidth="1"/>
    <col min="7173" max="7173" width="29" style="71" customWidth="1"/>
    <col min="7174" max="7174" width="0" style="71" hidden="1" customWidth="1"/>
    <col min="7175" max="7175" width="24.85546875" style="71" customWidth="1"/>
    <col min="7176" max="7176" width="14.7109375" style="71" customWidth="1"/>
    <col min="7177" max="7177" width="15.7109375" style="71" customWidth="1"/>
    <col min="7178" max="7181" width="16.5703125" style="71" customWidth="1"/>
    <col min="7182" max="7182" width="14.7109375" style="71" customWidth="1"/>
    <col min="7183" max="7183" width="9.5703125" style="71"/>
    <col min="7184" max="7184" width="13.7109375" style="71" customWidth="1"/>
    <col min="7185" max="7185" width="14.7109375" style="71" customWidth="1"/>
    <col min="7186" max="7186" width="21.7109375" style="71" customWidth="1"/>
    <col min="7187" max="7424" width="9.5703125" style="71"/>
    <col min="7425" max="7425" width="1.140625" style="71" customWidth="1"/>
    <col min="7426" max="7426" width="5.140625" style="71" customWidth="1"/>
    <col min="7427" max="7427" width="0" style="71" hidden="1" customWidth="1"/>
    <col min="7428" max="7428" width="7.42578125" style="71" customWidth="1"/>
    <col min="7429" max="7429" width="29" style="71" customWidth="1"/>
    <col min="7430" max="7430" width="0" style="71" hidden="1" customWidth="1"/>
    <col min="7431" max="7431" width="24.85546875" style="71" customWidth="1"/>
    <col min="7432" max="7432" width="14.7109375" style="71" customWidth="1"/>
    <col min="7433" max="7433" width="15.7109375" style="71" customWidth="1"/>
    <col min="7434" max="7437" width="16.5703125" style="71" customWidth="1"/>
    <col min="7438" max="7438" width="14.7109375" style="71" customWidth="1"/>
    <col min="7439" max="7439" width="9.5703125" style="71"/>
    <col min="7440" max="7440" width="13.7109375" style="71" customWidth="1"/>
    <col min="7441" max="7441" width="14.7109375" style="71" customWidth="1"/>
    <col min="7442" max="7442" width="21.7109375" style="71" customWidth="1"/>
    <col min="7443" max="7680" width="9.5703125" style="71"/>
    <col min="7681" max="7681" width="1.140625" style="71" customWidth="1"/>
    <col min="7682" max="7682" width="5.140625" style="71" customWidth="1"/>
    <col min="7683" max="7683" width="0" style="71" hidden="1" customWidth="1"/>
    <col min="7684" max="7684" width="7.42578125" style="71" customWidth="1"/>
    <col min="7685" max="7685" width="29" style="71" customWidth="1"/>
    <col min="7686" max="7686" width="0" style="71" hidden="1" customWidth="1"/>
    <col min="7687" max="7687" width="24.85546875" style="71" customWidth="1"/>
    <col min="7688" max="7688" width="14.7109375" style="71" customWidth="1"/>
    <col min="7689" max="7689" width="15.7109375" style="71" customWidth="1"/>
    <col min="7690" max="7693" width="16.5703125" style="71" customWidth="1"/>
    <col min="7694" max="7694" width="14.7109375" style="71" customWidth="1"/>
    <col min="7695" max="7695" width="9.5703125" style="71"/>
    <col min="7696" max="7696" width="13.7109375" style="71" customWidth="1"/>
    <col min="7697" max="7697" width="14.7109375" style="71" customWidth="1"/>
    <col min="7698" max="7698" width="21.7109375" style="71" customWidth="1"/>
    <col min="7699" max="7936" width="9.5703125" style="71"/>
    <col min="7937" max="7937" width="1.140625" style="71" customWidth="1"/>
    <col min="7938" max="7938" width="5.140625" style="71" customWidth="1"/>
    <col min="7939" max="7939" width="0" style="71" hidden="1" customWidth="1"/>
    <col min="7940" max="7940" width="7.42578125" style="71" customWidth="1"/>
    <col min="7941" max="7941" width="29" style="71" customWidth="1"/>
    <col min="7942" max="7942" width="0" style="71" hidden="1" customWidth="1"/>
    <col min="7943" max="7943" width="24.85546875" style="71" customWidth="1"/>
    <col min="7944" max="7944" width="14.7109375" style="71" customWidth="1"/>
    <col min="7945" max="7945" width="15.7109375" style="71" customWidth="1"/>
    <col min="7946" max="7949" width="16.5703125" style="71" customWidth="1"/>
    <col min="7950" max="7950" width="14.7109375" style="71" customWidth="1"/>
    <col min="7951" max="7951" width="9.5703125" style="71"/>
    <col min="7952" max="7952" width="13.7109375" style="71" customWidth="1"/>
    <col min="7953" max="7953" width="14.7109375" style="71" customWidth="1"/>
    <col min="7954" max="7954" width="21.7109375" style="71" customWidth="1"/>
    <col min="7955" max="8192" width="9.5703125" style="71"/>
    <col min="8193" max="8193" width="1.140625" style="71" customWidth="1"/>
    <col min="8194" max="8194" width="5.140625" style="71" customWidth="1"/>
    <col min="8195" max="8195" width="0" style="71" hidden="1" customWidth="1"/>
    <col min="8196" max="8196" width="7.42578125" style="71" customWidth="1"/>
    <col min="8197" max="8197" width="29" style="71" customWidth="1"/>
    <col min="8198" max="8198" width="0" style="71" hidden="1" customWidth="1"/>
    <col min="8199" max="8199" width="24.85546875" style="71" customWidth="1"/>
    <col min="8200" max="8200" width="14.7109375" style="71" customWidth="1"/>
    <col min="8201" max="8201" width="15.7109375" style="71" customWidth="1"/>
    <col min="8202" max="8205" width="16.5703125" style="71" customWidth="1"/>
    <col min="8206" max="8206" width="14.7109375" style="71" customWidth="1"/>
    <col min="8207" max="8207" width="9.5703125" style="71"/>
    <col min="8208" max="8208" width="13.7109375" style="71" customWidth="1"/>
    <col min="8209" max="8209" width="14.7109375" style="71" customWidth="1"/>
    <col min="8210" max="8210" width="21.7109375" style="71" customWidth="1"/>
    <col min="8211" max="8448" width="9.5703125" style="71"/>
    <col min="8449" max="8449" width="1.140625" style="71" customWidth="1"/>
    <col min="8450" max="8450" width="5.140625" style="71" customWidth="1"/>
    <col min="8451" max="8451" width="0" style="71" hidden="1" customWidth="1"/>
    <col min="8452" max="8452" width="7.42578125" style="71" customWidth="1"/>
    <col min="8453" max="8453" width="29" style="71" customWidth="1"/>
    <col min="8454" max="8454" width="0" style="71" hidden="1" customWidth="1"/>
    <col min="8455" max="8455" width="24.85546875" style="71" customWidth="1"/>
    <col min="8456" max="8456" width="14.7109375" style="71" customWidth="1"/>
    <col min="8457" max="8457" width="15.7109375" style="71" customWidth="1"/>
    <col min="8458" max="8461" width="16.5703125" style="71" customWidth="1"/>
    <col min="8462" max="8462" width="14.7109375" style="71" customWidth="1"/>
    <col min="8463" max="8463" width="9.5703125" style="71"/>
    <col min="8464" max="8464" width="13.7109375" style="71" customWidth="1"/>
    <col min="8465" max="8465" width="14.7109375" style="71" customWidth="1"/>
    <col min="8466" max="8466" width="21.7109375" style="71" customWidth="1"/>
    <col min="8467" max="8704" width="9.5703125" style="71"/>
    <col min="8705" max="8705" width="1.140625" style="71" customWidth="1"/>
    <col min="8706" max="8706" width="5.140625" style="71" customWidth="1"/>
    <col min="8707" max="8707" width="0" style="71" hidden="1" customWidth="1"/>
    <col min="8708" max="8708" width="7.42578125" style="71" customWidth="1"/>
    <col min="8709" max="8709" width="29" style="71" customWidth="1"/>
    <col min="8710" max="8710" width="0" style="71" hidden="1" customWidth="1"/>
    <col min="8711" max="8711" width="24.85546875" style="71" customWidth="1"/>
    <col min="8712" max="8712" width="14.7109375" style="71" customWidth="1"/>
    <col min="8713" max="8713" width="15.7109375" style="71" customWidth="1"/>
    <col min="8714" max="8717" width="16.5703125" style="71" customWidth="1"/>
    <col min="8718" max="8718" width="14.7109375" style="71" customWidth="1"/>
    <col min="8719" max="8719" width="9.5703125" style="71"/>
    <col min="8720" max="8720" width="13.7109375" style="71" customWidth="1"/>
    <col min="8721" max="8721" width="14.7109375" style="71" customWidth="1"/>
    <col min="8722" max="8722" width="21.7109375" style="71" customWidth="1"/>
    <col min="8723" max="8960" width="9.5703125" style="71"/>
    <col min="8961" max="8961" width="1.140625" style="71" customWidth="1"/>
    <col min="8962" max="8962" width="5.140625" style="71" customWidth="1"/>
    <col min="8963" max="8963" width="0" style="71" hidden="1" customWidth="1"/>
    <col min="8964" max="8964" width="7.42578125" style="71" customWidth="1"/>
    <col min="8965" max="8965" width="29" style="71" customWidth="1"/>
    <col min="8966" max="8966" width="0" style="71" hidden="1" customWidth="1"/>
    <col min="8967" max="8967" width="24.85546875" style="71" customWidth="1"/>
    <col min="8968" max="8968" width="14.7109375" style="71" customWidth="1"/>
    <col min="8969" max="8969" width="15.7109375" style="71" customWidth="1"/>
    <col min="8970" max="8973" width="16.5703125" style="71" customWidth="1"/>
    <col min="8974" max="8974" width="14.7109375" style="71" customWidth="1"/>
    <col min="8975" max="8975" width="9.5703125" style="71"/>
    <col min="8976" max="8976" width="13.7109375" style="71" customWidth="1"/>
    <col min="8977" max="8977" width="14.7109375" style="71" customWidth="1"/>
    <col min="8978" max="8978" width="21.7109375" style="71" customWidth="1"/>
    <col min="8979" max="9216" width="9.5703125" style="71"/>
    <col min="9217" max="9217" width="1.140625" style="71" customWidth="1"/>
    <col min="9218" max="9218" width="5.140625" style="71" customWidth="1"/>
    <col min="9219" max="9219" width="0" style="71" hidden="1" customWidth="1"/>
    <col min="9220" max="9220" width="7.42578125" style="71" customWidth="1"/>
    <col min="9221" max="9221" width="29" style="71" customWidth="1"/>
    <col min="9222" max="9222" width="0" style="71" hidden="1" customWidth="1"/>
    <col min="9223" max="9223" width="24.85546875" style="71" customWidth="1"/>
    <col min="9224" max="9224" width="14.7109375" style="71" customWidth="1"/>
    <col min="9225" max="9225" width="15.7109375" style="71" customWidth="1"/>
    <col min="9226" max="9229" width="16.5703125" style="71" customWidth="1"/>
    <col min="9230" max="9230" width="14.7109375" style="71" customWidth="1"/>
    <col min="9231" max="9231" width="9.5703125" style="71"/>
    <col min="9232" max="9232" width="13.7109375" style="71" customWidth="1"/>
    <col min="9233" max="9233" width="14.7109375" style="71" customWidth="1"/>
    <col min="9234" max="9234" width="21.7109375" style="71" customWidth="1"/>
    <col min="9235" max="9472" width="9.5703125" style="71"/>
    <col min="9473" max="9473" width="1.140625" style="71" customWidth="1"/>
    <col min="9474" max="9474" width="5.140625" style="71" customWidth="1"/>
    <col min="9475" max="9475" width="0" style="71" hidden="1" customWidth="1"/>
    <col min="9476" max="9476" width="7.42578125" style="71" customWidth="1"/>
    <col min="9477" max="9477" width="29" style="71" customWidth="1"/>
    <col min="9478" max="9478" width="0" style="71" hidden="1" customWidth="1"/>
    <col min="9479" max="9479" width="24.85546875" style="71" customWidth="1"/>
    <col min="9480" max="9480" width="14.7109375" style="71" customWidth="1"/>
    <col min="9481" max="9481" width="15.7109375" style="71" customWidth="1"/>
    <col min="9482" max="9485" width="16.5703125" style="71" customWidth="1"/>
    <col min="9486" max="9486" width="14.7109375" style="71" customWidth="1"/>
    <col min="9487" max="9487" width="9.5703125" style="71"/>
    <col min="9488" max="9488" width="13.7109375" style="71" customWidth="1"/>
    <col min="9489" max="9489" width="14.7109375" style="71" customWidth="1"/>
    <col min="9490" max="9490" width="21.7109375" style="71" customWidth="1"/>
    <col min="9491" max="9728" width="9.5703125" style="71"/>
    <col min="9729" max="9729" width="1.140625" style="71" customWidth="1"/>
    <col min="9730" max="9730" width="5.140625" style="71" customWidth="1"/>
    <col min="9731" max="9731" width="0" style="71" hidden="1" customWidth="1"/>
    <col min="9732" max="9732" width="7.42578125" style="71" customWidth="1"/>
    <col min="9733" max="9733" width="29" style="71" customWidth="1"/>
    <col min="9734" max="9734" width="0" style="71" hidden="1" customWidth="1"/>
    <col min="9735" max="9735" width="24.85546875" style="71" customWidth="1"/>
    <col min="9736" max="9736" width="14.7109375" style="71" customWidth="1"/>
    <col min="9737" max="9737" width="15.7109375" style="71" customWidth="1"/>
    <col min="9738" max="9741" width="16.5703125" style="71" customWidth="1"/>
    <col min="9742" max="9742" width="14.7109375" style="71" customWidth="1"/>
    <col min="9743" max="9743" width="9.5703125" style="71"/>
    <col min="9744" max="9744" width="13.7109375" style="71" customWidth="1"/>
    <col min="9745" max="9745" width="14.7109375" style="71" customWidth="1"/>
    <col min="9746" max="9746" width="21.7109375" style="71" customWidth="1"/>
    <col min="9747" max="9984" width="9.5703125" style="71"/>
    <col min="9985" max="9985" width="1.140625" style="71" customWidth="1"/>
    <col min="9986" max="9986" width="5.140625" style="71" customWidth="1"/>
    <col min="9987" max="9987" width="0" style="71" hidden="1" customWidth="1"/>
    <col min="9988" max="9988" width="7.42578125" style="71" customWidth="1"/>
    <col min="9989" max="9989" width="29" style="71" customWidth="1"/>
    <col min="9990" max="9990" width="0" style="71" hidden="1" customWidth="1"/>
    <col min="9991" max="9991" width="24.85546875" style="71" customWidth="1"/>
    <col min="9992" max="9992" width="14.7109375" style="71" customWidth="1"/>
    <col min="9993" max="9993" width="15.7109375" style="71" customWidth="1"/>
    <col min="9994" max="9997" width="16.5703125" style="71" customWidth="1"/>
    <col min="9998" max="9998" width="14.7109375" style="71" customWidth="1"/>
    <col min="9999" max="9999" width="9.5703125" style="71"/>
    <col min="10000" max="10000" width="13.7109375" style="71" customWidth="1"/>
    <col min="10001" max="10001" width="14.7109375" style="71" customWidth="1"/>
    <col min="10002" max="10002" width="21.7109375" style="71" customWidth="1"/>
    <col min="10003" max="10240" width="9.5703125" style="71"/>
    <col min="10241" max="10241" width="1.140625" style="71" customWidth="1"/>
    <col min="10242" max="10242" width="5.140625" style="71" customWidth="1"/>
    <col min="10243" max="10243" width="0" style="71" hidden="1" customWidth="1"/>
    <col min="10244" max="10244" width="7.42578125" style="71" customWidth="1"/>
    <col min="10245" max="10245" width="29" style="71" customWidth="1"/>
    <col min="10246" max="10246" width="0" style="71" hidden="1" customWidth="1"/>
    <col min="10247" max="10247" width="24.85546875" style="71" customWidth="1"/>
    <col min="10248" max="10248" width="14.7109375" style="71" customWidth="1"/>
    <col min="10249" max="10249" width="15.7109375" style="71" customWidth="1"/>
    <col min="10250" max="10253" width="16.5703125" style="71" customWidth="1"/>
    <col min="10254" max="10254" width="14.7109375" style="71" customWidth="1"/>
    <col min="10255" max="10255" width="9.5703125" style="71"/>
    <col min="10256" max="10256" width="13.7109375" style="71" customWidth="1"/>
    <col min="10257" max="10257" width="14.7109375" style="71" customWidth="1"/>
    <col min="10258" max="10258" width="21.7109375" style="71" customWidth="1"/>
    <col min="10259" max="10496" width="9.5703125" style="71"/>
    <col min="10497" max="10497" width="1.140625" style="71" customWidth="1"/>
    <col min="10498" max="10498" width="5.140625" style="71" customWidth="1"/>
    <col min="10499" max="10499" width="0" style="71" hidden="1" customWidth="1"/>
    <col min="10500" max="10500" width="7.42578125" style="71" customWidth="1"/>
    <col min="10501" max="10501" width="29" style="71" customWidth="1"/>
    <col min="10502" max="10502" width="0" style="71" hidden="1" customWidth="1"/>
    <col min="10503" max="10503" width="24.85546875" style="71" customWidth="1"/>
    <col min="10504" max="10504" width="14.7109375" style="71" customWidth="1"/>
    <col min="10505" max="10505" width="15.7109375" style="71" customWidth="1"/>
    <col min="10506" max="10509" width="16.5703125" style="71" customWidth="1"/>
    <col min="10510" max="10510" width="14.7109375" style="71" customWidth="1"/>
    <col min="10511" max="10511" width="9.5703125" style="71"/>
    <col min="10512" max="10512" width="13.7109375" style="71" customWidth="1"/>
    <col min="10513" max="10513" width="14.7109375" style="71" customWidth="1"/>
    <col min="10514" max="10514" width="21.7109375" style="71" customWidth="1"/>
    <col min="10515" max="10752" width="9.5703125" style="71"/>
    <col min="10753" max="10753" width="1.140625" style="71" customWidth="1"/>
    <col min="10754" max="10754" width="5.140625" style="71" customWidth="1"/>
    <col min="10755" max="10755" width="0" style="71" hidden="1" customWidth="1"/>
    <col min="10756" max="10756" width="7.42578125" style="71" customWidth="1"/>
    <col min="10757" max="10757" width="29" style="71" customWidth="1"/>
    <col min="10758" max="10758" width="0" style="71" hidden="1" customWidth="1"/>
    <col min="10759" max="10759" width="24.85546875" style="71" customWidth="1"/>
    <col min="10760" max="10760" width="14.7109375" style="71" customWidth="1"/>
    <col min="10761" max="10761" width="15.7109375" style="71" customWidth="1"/>
    <col min="10762" max="10765" width="16.5703125" style="71" customWidth="1"/>
    <col min="10766" max="10766" width="14.7109375" style="71" customWidth="1"/>
    <col min="10767" max="10767" width="9.5703125" style="71"/>
    <col min="10768" max="10768" width="13.7109375" style="71" customWidth="1"/>
    <col min="10769" max="10769" width="14.7109375" style="71" customWidth="1"/>
    <col min="10770" max="10770" width="21.7109375" style="71" customWidth="1"/>
    <col min="10771" max="11008" width="9.5703125" style="71"/>
    <col min="11009" max="11009" width="1.140625" style="71" customWidth="1"/>
    <col min="11010" max="11010" width="5.140625" style="71" customWidth="1"/>
    <col min="11011" max="11011" width="0" style="71" hidden="1" customWidth="1"/>
    <col min="11012" max="11012" width="7.42578125" style="71" customWidth="1"/>
    <col min="11013" max="11013" width="29" style="71" customWidth="1"/>
    <col min="11014" max="11014" width="0" style="71" hidden="1" customWidth="1"/>
    <col min="11015" max="11015" width="24.85546875" style="71" customWidth="1"/>
    <col min="11016" max="11016" width="14.7109375" style="71" customWidth="1"/>
    <col min="11017" max="11017" width="15.7109375" style="71" customWidth="1"/>
    <col min="11018" max="11021" width="16.5703125" style="71" customWidth="1"/>
    <col min="11022" max="11022" width="14.7109375" style="71" customWidth="1"/>
    <col min="11023" max="11023" width="9.5703125" style="71"/>
    <col min="11024" max="11024" width="13.7109375" style="71" customWidth="1"/>
    <col min="11025" max="11025" width="14.7109375" style="71" customWidth="1"/>
    <col min="11026" max="11026" width="21.7109375" style="71" customWidth="1"/>
    <col min="11027" max="11264" width="9.5703125" style="71"/>
    <col min="11265" max="11265" width="1.140625" style="71" customWidth="1"/>
    <col min="11266" max="11266" width="5.140625" style="71" customWidth="1"/>
    <col min="11267" max="11267" width="0" style="71" hidden="1" customWidth="1"/>
    <col min="11268" max="11268" width="7.42578125" style="71" customWidth="1"/>
    <col min="11269" max="11269" width="29" style="71" customWidth="1"/>
    <col min="11270" max="11270" width="0" style="71" hidden="1" customWidth="1"/>
    <col min="11271" max="11271" width="24.85546875" style="71" customWidth="1"/>
    <col min="11272" max="11272" width="14.7109375" style="71" customWidth="1"/>
    <col min="11273" max="11273" width="15.7109375" style="71" customWidth="1"/>
    <col min="11274" max="11277" width="16.5703125" style="71" customWidth="1"/>
    <col min="11278" max="11278" width="14.7109375" style="71" customWidth="1"/>
    <col min="11279" max="11279" width="9.5703125" style="71"/>
    <col min="11280" max="11280" width="13.7109375" style="71" customWidth="1"/>
    <col min="11281" max="11281" width="14.7109375" style="71" customWidth="1"/>
    <col min="11282" max="11282" width="21.7109375" style="71" customWidth="1"/>
    <col min="11283" max="11520" width="9.5703125" style="71"/>
    <col min="11521" max="11521" width="1.140625" style="71" customWidth="1"/>
    <col min="11522" max="11522" width="5.140625" style="71" customWidth="1"/>
    <col min="11523" max="11523" width="0" style="71" hidden="1" customWidth="1"/>
    <col min="11524" max="11524" width="7.42578125" style="71" customWidth="1"/>
    <col min="11525" max="11525" width="29" style="71" customWidth="1"/>
    <col min="11526" max="11526" width="0" style="71" hidden="1" customWidth="1"/>
    <col min="11527" max="11527" width="24.85546875" style="71" customWidth="1"/>
    <col min="11528" max="11528" width="14.7109375" style="71" customWidth="1"/>
    <col min="11529" max="11529" width="15.7109375" style="71" customWidth="1"/>
    <col min="11530" max="11533" width="16.5703125" style="71" customWidth="1"/>
    <col min="11534" max="11534" width="14.7109375" style="71" customWidth="1"/>
    <col min="11535" max="11535" width="9.5703125" style="71"/>
    <col min="11536" max="11536" width="13.7109375" style="71" customWidth="1"/>
    <col min="11537" max="11537" width="14.7109375" style="71" customWidth="1"/>
    <col min="11538" max="11538" width="21.7109375" style="71" customWidth="1"/>
    <col min="11539" max="11776" width="9.5703125" style="71"/>
    <col min="11777" max="11777" width="1.140625" style="71" customWidth="1"/>
    <col min="11778" max="11778" width="5.140625" style="71" customWidth="1"/>
    <col min="11779" max="11779" width="0" style="71" hidden="1" customWidth="1"/>
    <col min="11780" max="11780" width="7.42578125" style="71" customWidth="1"/>
    <col min="11781" max="11781" width="29" style="71" customWidth="1"/>
    <col min="11782" max="11782" width="0" style="71" hidden="1" customWidth="1"/>
    <col min="11783" max="11783" width="24.85546875" style="71" customWidth="1"/>
    <col min="11784" max="11784" width="14.7109375" style="71" customWidth="1"/>
    <col min="11785" max="11785" width="15.7109375" style="71" customWidth="1"/>
    <col min="11786" max="11789" width="16.5703125" style="71" customWidth="1"/>
    <col min="11790" max="11790" width="14.7109375" style="71" customWidth="1"/>
    <col min="11791" max="11791" width="9.5703125" style="71"/>
    <col min="11792" max="11792" width="13.7109375" style="71" customWidth="1"/>
    <col min="11793" max="11793" width="14.7109375" style="71" customWidth="1"/>
    <col min="11794" max="11794" width="21.7109375" style="71" customWidth="1"/>
    <col min="11795" max="12032" width="9.5703125" style="71"/>
    <col min="12033" max="12033" width="1.140625" style="71" customWidth="1"/>
    <col min="12034" max="12034" width="5.140625" style="71" customWidth="1"/>
    <col min="12035" max="12035" width="0" style="71" hidden="1" customWidth="1"/>
    <col min="12036" max="12036" width="7.42578125" style="71" customWidth="1"/>
    <col min="12037" max="12037" width="29" style="71" customWidth="1"/>
    <col min="12038" max="12038" width="0" style="71" hidden="1" customWidth="1"/>
    <col min="12039" max="12039" width="24.85546875" style="71" customWidth="1"/>
    <col min="12040" max="12040" width="14.7109375" style="71" customWidth="1"/>
    <col min="12041" max="12041" width="15.7109375" style="71" customWidth="1"/>
    <col min="12042" max="12045" width="16.5703125" style="71" customWidth="1"/>
    <col min="12046" max="12046" width="14.7109375" style="71" customWidth="1"/>
    <col min="12047" max="12047" width="9.5703125" style="71"/>
    <col min="12048" max="12048" width="13.7109375" style="71" customWidth="1"/>
    <col min="12049" max="12049" width="14.7109375" style="71" customWidth="1"/>
    <col min="12050" max="12050" width="21.7109375" style="71" customWidth="1"/>
    <col min="12051" max="12288" width="9.5703125" style="71"/>
    <col min="12289" max="12289" width="1.140625" style="71" customWidth="1"/>
    <col min="12290" max="12290" width="5.140625" style="71" customWidth="1"/>
    <col min="12291" max="12291" width="0" style="71" hidden="1" customWidth="1"/>
    <col min="12292" max="12292" width="7.42578125" style="71" customWidth="1"/>
    <col min="12293" max="12293" width="29" style="71" customWidth="1"/>
    <col min="12294" max="12294" width="0" style="71" hidden="1" customWidth="1"/>
    <col min="12295" max="12295" width="24.85546875" style="71" customWidth="1"/>
    <col min="12296" max="12296" width="14.7109375" style="71" customWidth="1"/>
    <col min="12297" max="12297" width="15.7109375" style="71" customWidth="1"/>
    <col min="12298" max="12301" width="16.5703125" style="71" customWidth="1"/>
    <col min="12302" max="12302" width="14.7109375" style="71" customWidth="1"/>
    <col min="12303" max="12303" width="9.5703125" style="71"/>
    <col min="12304" max="12304" width="13.7109375" style="71" customWidth="1"/>
    <col min="12305" max="12305" width="14.7109375" style="71" customWidth="1"/>
    <col min="12306" max="12306" width="21.7109375" style="71" customWidth="1"/>
    <col min="12307" max="12544" width="9.5703125" style="71"/>
    <col min="12545" max="12545" width="1.140625" style="71" customWidth="1"/>
    <col min="12546" max="12546" width="5.140625" style="71" customWidth="1"/>
    <col min="12547" max="12547" width="0" style="71" hidden="1" customWidth="1"/>
    <col min="12548" max="12548" width="7.42578125" style="71" customWidth="1"/>
    <col min="12549" max="12549" width="29" style="71" customWidth="1"/>
    <col min="12550" max="12550" width="0" style="71" hidden="1" customWidth="1"/>
    <col min="12551" max="12551" width="24.85546875" style="71" customWidth="1"/>
    <col min="12552" max="12552" width="14.7109375" style="71" customWidth="1"/>
    <col min="12553" max="12553" width="15.7109375" style="71" customWidth="1"/>
    <col min="12554" max="12557" width="16.5703125" style="71" customWidth="1"/>
    <col min="12558" max="12558" width="14.7109375" style="71" customWidth="1"/>
    <col min="12559" max="12559" width="9.5703125" style="71"/>
    <col min="12560" max="12560" width="13.7109375" style="71" customWidth="1"/>
    <col min="12561" max="12561" width="14.7109375" style="71" customWidth="1"/>
    <col min="12562" max="12562" width="21.7109375" style="71" customWidth="1"/>
    <col min="12563" max="12800" width="9.5703125" style="71"/>
    <col min="12801" max="12801" width="1.140625" style="71" customWidth="1"/>
    <col min="12802" max="12802" width="5.140625" style="71" customWidth="1"/>
    <col min="12803" max="12803" width="0" style="71" hidden="1" customWidth="1"/>
    <col min="12804" max="12804" width="7.42578125" style="71" customWidth="1"/>
    <col min="12805" max="12805" width="29" style="71" customWidth="1"/>
    <col min="12806" max="12806" width="0" style="71" hidden="1" customWidth="1"/>
    <col min="12807" max="12807" width="24.85546875" style="71" customWidth="1"/>
    <col min="12808" max="12808" width="14.7109375" style="71" customWidth="1"/>
    <col min="12809" max="12809" width="15.7109375" style="71" customWidth="1"/>
    <col min="12810" max="12813" width="16.5703125" style="71" customWidth="1"/>
    <col min="12814" max="12814" width="14.7109375" style="71" customWidth="1"/>
    <col min="12815" max="12815" width="9.5703125" style="71"/>
    <col min="12816" max="12816" width="13.7109375" style="71" customWidth="1"/>
    <col min="12817" max="12817" width="14.7109375" style="71" customWidth="1"/>
    <col min="12818" max="12818" width="21.7109375" style="71" customWidth="1"/>
    <col min="12819" max="13056" width="9.5703125" style="71"/>
    <col min="13057" max="13057" width="1.140625" style="71" customWidth="1"/>
    <col min="13058" max="13058" width="5.140625" style="71" customWidth="1"/>
    <col min="13059" max="13059" width="0" style="71" hidden="1" customWidth="1"/>
    <col min="13060" max="13060" width="7.42578125" style="71" customWidth="1"/>
    <col min="13061" max="13061" width="29" style="71" customWidth="1"/>
    <col min="13062" max="13062" width="0" style="71" hidden="1" customWidth="1"/>
    <col min="13063" max="13063" width="24.85546875" style="71" customWidth="1"/>
    <col min="13064" max="13064" width="14.7109375" style="71" customWidth="1"/>
    <col min="13065" max="13065" width="15.7109375" style="71" customWidth="1"/>
    <col min="13066" max="13069" width="16.5703125" style="71" customWidth="1"/>
    <col min="13070" max="13070" width="14.7109375" style="71" customWidth="1"/>
    <col min="13071" max="13071" width="9.5703125" style="71"/>
    <col min="13072" max="13072" width="13.7109375" style="71" customWidth="1"/>
    <col min="13073" max="13073" width="14.7109375" style="71" customWidth="1"/>
    <col min="13074" max="13074" width="21.7109375" style="71" customWidth="1"/>
    <col min="13075" max="13312" width="9.5703125" style="71"/>
    <col min="13313" max="13313" width="1.140625" style="71" customWidth="1"/>
    <col min="13314" max="13314" width="5.140625" style="71" customWidth="1"/>
    <col min="13315" max="13315" width="0" style="71" hidden="1" customWidth="1"/>
    <col min="13316" max="13316" width="7.42578125" style="71" customWidth="1"/>
    <col min="13317" max="13317" width="29" style="71" customWidth="1"/>
    <col min="13318" max="13318" width="0" style="71" hidden="1" customWidth="1"/>
    <col min="13319" max="13319" width="24.85546875" style="71" customWidth="1"/>
    <col min="13320" max="13320" width="14.7109375" style="71" customWidth="1"/>
    <col min="13321" max="13321" width="15.7109375" style="71" customWidth="1"/>
    <col min="13322" max="13325" width="16.5703125" style="71" customWidth="1"/>
    <col min="13326" max="13326" width="14.7109375" style="71" customWidth="1"/>
    <col min="13327" max="13327" width="9.5703125" style="71"/>
    <col min="13328" max="13328" width="13.7109375" style="71" customWidth="1"/>
    <col min="13329" max="13329" width="14.7109375" style="71" customWidth="1"/>
    <col min="13330" max="13330" width="21.7109375" style="71" customWidth="1"/>
    <col min="13331" max="13568" width="9.5703125" style="71"/>
    <col min="13569" max="13569" width="1.140625" style="71" customWidth="1"/>
    <col min="13570" max="13570" width="5.140625" style="71" customWidth="1"/>
    <col min="13571" max="13571" width="0" style="71" hidden="1" customWidth="1"/>
    <col min="13572" max="13572" width="7.42578125" style="71" customWidth="1"/>
    <col min="13573" max="13573" width="29" style="71" customWidth="1"/>
    <col min="13574" max="13574" width="0" style="71" hidden="1" customWidth="1"/>
    <col min="13575" max="13575" width="24.85546875" style="71" customWidth="1"/>
    <col min="13576" max="13576" width="14.7109375" style="71" customWidth="1"/>
    <col min="13577" max="13577" width="15.7109375" style="71" customWidth="1"/>
    <col min="13578" max="13581" width="16.5703125" style="71" customWidth="1"/>
    <col min="13582" max="13582" width="14.7109375" style="71" customWidth="1"/>
    <col min="13583" max="13583" width="9.5703125" style="71"/>
    <col min="13584" max="13584" width="13.7109375" style="71" customWidth="1"/>
    <col min="13585" max="13585" width="14.7109375" style="71" customWidth="1"/>
    <col min="13586" max="13586" width="21.7109375" style="71" customWidth="1"/>
    <col min="13587" max="13824" width="9.5703125" style="71"/>
    <col min="13825" max="13825" width="1.140625" style="71" customWidth="1"/>
    <col min="13826" max="13826" width="5.140625" style="71" customWidth="1"/>
    <col min="13827" max="13827" width="0" style="71" hidden="1" customWidth="1"/>
    <col min="13828" max="13828" width="7.42578125" style="71" customWidth="1"/>
    <col min="13829" max="13829" width="29" style="71" customWidth="1"/>
    <col min="13830" max="13830" width="0" style="71" hidden="1" customWidth="1"/>
    <col min="13831" max="13831" width="24.85546875" style="71" customWidth="1"/>
    <col min="13832" max="13832" width="14.7109375" style="71" customWidth="1"/>
    <col min="13833" max="13833" width="15.7109375" style="71" customWidth="1"/>
    <col min="13834" max="13837" width="16.5703125" style="71" customWidth="1"/>
    <col min="13838" max="13838" width="14.7109375" style="71" customWidth="1"/>
    <col min="13839" max="13839" width="9.5703125" style="71"/>
    <col min="13840" max="13840" width="13.7109375" style="71" customWidth="1"/>
    <col min="13841" max="13841" width="14.7109375" style="71" customWidth="1"/>
    <col min="13842" max="13842" width="21.7109375" style="71" customWidth="1"/>
    <col min="13843" max="14080" width="9.5703125" style="71"/>
    <col min="14081" max="14081" width="1.140625" style="71" customWidth="1"/>
    <col min="14082" max="14082" width="5.140625" style="71" customWidth="1"/>
    <col min="14083" max="14083" width="0" style="71" hidden="1" customWidth="1"/>
    <col min="14084" max="14084" width="7.42578125" style="71" customWidth="1"/>
    <col min="14085" max="14085" width="29" style="71" customWidth="1"/>
    <col min="14086" max="14086" width="0" style="71" hidden="1" customWidth="1"/>
    <col min="14087" max="14087" width="24.85546875" style="71" customWidth="1"/>
    <col min="14088" max="14088" width="14.7109375" style="71" customWidth="1"/>
    <col min="14089" max="14089" width="15.7109375" style="71" customWidth="1"/>
    <col min="14090" max="14093" width="16.5703125" style="71" customWidth="1"/>
    <col min="14094" max="14094" width="14.7109375" style="71" customWidth="1"/>
    <col min="14095" max="14095" width="9.5703125" style="71"/>
    <col min="14096" max="14096" width="13.7109375" style="71" customWidth="1"/>
    <col min="14097" max="14097" width="14.7109375" style="71" customWidth="1"/>
    <col min="14098" max="14098" width="21.7109375" style="71" customWidth="1"/>
    <col min="14099" max="14336" width="9.5703125" style="71"/>
    <col min="14337" max="14337" width="1.140625" style="71" customWidth="1"/>
    <col min="14338" max="14338" width="5.140625" style="71" customWidth="1"/>
    <col min="14339" max="14339" width="0" style="71" hidden="1" customWidth="1"/>
    <col min="14340" max="14340" width="7.42578125" style="71" customWidth="1"/>
    <col min="14341" max="14341" width="29" style="71" customWidth="1"/>
    <col min="14342" max="14342" width="0" style="71" hidden="1" customWidth="1"/>
    <col min="14343" max="14343" width="24.85546875" style="71" customWidth="1"/>
    <col min="14344" max="14344" width="14.7109375" style="71" customWidth="1"/>
    <col min="14345" max="14345" width="15.7109375" style="71" customWidth="1"/>
    <col min="14346" max="14349" width="16.5703125" style="71" customWidth="1"/>
    <col min="14350" max="14350" width="14.7109375" style="71" customWidth="1"/>
    <col min="14351" max="14351" width="9.5703125" style="71"/>
    <col min="14352" max="14352" width="13.7109375" style="71" customWidth="1"/>
    <col min="14353" max="14353" width="14.7109375" style="71" customWidth="1"/>
    <col min="14354" max="14354" width="21.7109375" style="71" customWidth="1"/>
    <col min="14355" max="14592" width="9.5703125" style="71"/>
    <col min="14593" max="14593" width="1.140625" style="71" customWidth="1"/>
    <col min="14594" max="14594" width="5.140625" style="71" customWidth="1"/>
    <col min="14595" max="14595" width="0" style="71" hidden="1" customWidth="1"/>
    <col min="14596" max="14596" width="7.42578125" style="71" customWidth="1"/>
    <col min="14597" max="14597" width="29" style="71" customWidth="1"/>
    <col min="14598" max="14598" width="0" style="71" hidden="1" customWidth="1"/>
    <col min="14599" max="14599" width="24.85546875" style="71" customWidth="1"/>
    <col min="14600" max="14600" width="14.7109375" style="71" customWidth="1"/>
    <col min="14601" max="14601" width="15.7109375" style="71" customWidth="1"/>
    <col min="14602" max="14605" width="16.5703125" style="71" customWidth="1"/>
    <col min="14606" max="14606" width="14.7109375" style="71" customWidth="1"/>
    <col min="14607" max="14607" width="9.5703125" style="71"/>
    <col min="14608" max="14608" width="13.7109375" style="71" customWidth="1"/>
    <col min="14609" max="14609" width="14.7109375" style="71" customWidth="1"/>
    <col min="14610" max="14610" width="21.7109375" style="71" customWidth="1"/>
    <col min="14611" max="14848" width="9.5703125" style="71"/>
    <col min="14849" max="14849" width="1.140625" style="71" customWidth="1"/>
    <col min="14850" max="14850" width="5.140625" style="71" customWidth="1"/>
    <col min="14851" max="14851" width="0" style="71" hidden="1" customWidth="1"/>
    <col min="14852" max="14852" width="7.42578125" style="71" customWidth="1"/>
    <col min="14853" max="14853" width="29" style="71" customWidth="1"/>
    <col min="14854" max="14854" width="0" style="71" hidden="1" customWidth="1"/>
    <col min="14855" max="14855" width="24.85546875" style="71" customWidth="1"/>
    <col min="14856" max="14856" width="14.7109375" style="71" customWidth="1"/>
    <col min="14857" max="14857" width="15.7109375" style="71" customWidth="1"/>
    <col min="14858" max="14861" width="16.5703125" style="71" customWidth="1"/>
    <col min="14862" max="14862" width="14.7109375" style="71" customWidth="1"/>
    <col min="14863" max="14863" width="9.5703125" style="71"/>
    <col min="14864" max="14864" width="13.7109375" style="71" customWidth="1"/>
    <col min="14865" max="14865" width="14.7109375" style="71" customWidth="1"/>
    <col min="14866" max="14866" width="21.7109375" style="71" customWidth="1"/>
    <col min="14867" max="15104" width="9.5703125" style="71"/>
    <col min="15105" max="15105" width="1.140625" style="71" customWidth="1"/>
    <col min="15106" max="15106" width="5.140625" style="71" customWidth="1"/>
    <col min="15107" max="15107" width="0" style="71" hidden="1" customWidth="1"/>
    <col min="15108" max="15108" width="7.42578125" style="71" customWidth="1"/>
    <col min="15109" max="15109" width="29" style="71" customWidth="1"/>
    <col min="15110" max="15110" width="0" style="71" hidden="1" customWidth="1"/>
    <col min="15111" max="15111" width="24.85546875" style="71" customWidth="1"/>
    <col min="15112" max="15112" width="14.7109375" style="71" customWidth="1"/>
    <col min="15113" max="15113" width="15.7109375" style="71" customWidth="1"/>
    <col min="15114" max="15117" width="16.5703125" style="71" customWidth="1"/>
    <col min="15118" max="15118" width="14.7109375" style="71" customWidth="1"/>
    <col min="15119" max="15119" width="9.5703125" style="71"/>
    <col min="15120" max="15120" width="13.7109375" style="71" customWidth="1"/>
    <col min="15121" max="15121" width="14.7109375" style="71" customWidth="1"/>
    <col min="15122" max="15122" width="21.7109375" style="71" customWidth="1"/>
    <col min="15123" max="15360" width="9.5703125" style="71"/>
    <col min="15361" max="15361" width="1.140625" style="71" customWidth="1"/>
    <col min="15362" max="15362" width="5.140625" style="71" customWidth="1"/>
    <col min="15363" max="15363" width="0" style="71" hidden="1" customWidth="1"/>
    <col min="15364" max="15364" width="7.42578125" style="71" customWidth="1"/>
    <col min="15365" max="15365" width="29" style="71" customWidth="1"/>
    <col min="15366" max="15366" width="0" style="71" hidden="1" customWidth="1"/>
    <col min="15367" max="15367" width="24.85546875" style="71" customWidth="1"/>
    <col min="15368" max="15368" width="14.7109375" style="71" customWidth="1"/>
    <col min="15369" max="15369" width="15.7109375" style="71" customWidth="1"/>
    <col min="15370" max="15373" width="16.5703125" style="71" customWidth="1"/>
    <col min="15374" max="15374" width="14.7109375" style="71" customWidth="1"/>
    <col min="15375" max="15375" width="9.5703125" style="71"/>
    <col min="15376" max="15376" width="13.7109375" style="71" customWidth="1"/>
    <col min="15377" max="15377" width="14.7109375" style="71" customWidth="1"/>
    <col min="15378" max="15378" width="21.7109375" style="71" customWidth="1"/>
    <col min="15379" max="15616" width="9.5703125" style="71"/>
    <col min="15617" max="15617" width="1.140625" style="71" customWidth="1"/>
    <col min="15618" max="15618" width="5.140625" style="71" customWidth="1"/>
    <col min="15619" max="15619" width="0" style="71" hidden="1" customWidth="1"/>
    <col min="15620" max="15620" width="7.42578125" style="71" customWidth="1"/>
    <col min="15621" max="15621" width="29" style="71" customWidth="1"/>
    <col min="15622" max="15622" width="0" style="71" hidden="1" customWidth="1"/>
    <col min="15623" max="15623" width="24.85546875" style="71" customWidth="1"/>
    <col min="15624" max="15624" width="14.7109375" style="71" customWidth="1"/>
    <col min="15625" max="15625" width="15.7109375" style="71" customWidth="1"/>
    <col min="15626" max="15629" width="16.5703125" style="71" customWidth="1"/>
    <col min="15630" max="15630" width="14.7109375" style="71" customWidth="1"/>
    <col min="15631" max="15631" width="9.5703125" style="71"/>
    <col min="15632" max="15632" width="13.7109375" style="71" customWidth="1"/>
    <col min="15633" max="15633" width="14.7109375" style="71" customWidth="1"/>
    <col min="15634" max="15634" width="21.7109375" style="71" customWidth="1"/>
    <col min="15635" max="15872" width="9.5703125" style="71"/>
    <col min="15873" max="15873" width="1.140625" style="71" customWidth="1"/>
    <col min="15874" max="15874" width="5.140625" style="71" customWidth="1"/>
    <col min="15875" max="15875" width="0" style="71" hidden="1" customWidth="1"/>
    <col min="15876" max="15876" width="7.42578125" style="71" customWidth="1"/>
    <col min="15877" max="15877" width="29" style="71" customWidth="1"/>
    <col min="15878" max="15878" width="0" style="71" hidden="1" customWidth="1"/>
    <col min="15879" max="15879" width="24.85546875" style="71" customWidth="1"/>
    <col min="15880" max="15880" width="14.7109375" style="71" customWidth="1"/>
    <col min="15881" max="15881" width="15.7109375" style="71" customWidth="1"/>
    <col min="15882" max="15885" width="16.5703125" style="71" customWidth="1"/>
    <col min="15886" max="15886" width="14.7109375" style="71" customWidth="1"/>
    <col min="15887" max="15887" width="9.5703125" style="71"/>
    <col min="15888" max="15888" width="13.7109375" style="71" customWidth="1"/>
    <col min="15889" max="15889" width="14.7109375" style="71" customWidth="1"/>
    <col min="15890" max="15890" width="21.7109375" style="71" customWidth="1"/>
    <col min="15891" max="16128" width="9.5703125" style="71"/>
    <col min="16129" max="16129" width="1.140625" style="71" customWidth="1"/>
    <col min="16130" max="16130" width="5.140625" style="71" customWidth="1"/>
    <col min="16131" max="16131" width="0" style="71" hidden="1" customWidth="1"/>
    <col min="16132" max="16132" width="7.42578125" style="71" customWidth="1"/>
    <col min="16133" max="16133" width="29" style="71" customWidth="1"/>
    <col min="16134" max="16134" width="0" style="71" hidden="1" customWidth="1"/>
    <col min="16135" max="16135" width="24.85546875" style="71" customWidth="1"/>
    <col min="16136" max="16136" width="14.7109375" style="71" customWidth="1"/>
    <col min="16137" max="16137" width="15.7109375" style="71" customWidth="1"/>
    <col min="16138" max="16141" width="16.5703125" style="71" customWidth="1"/>
    <col min="16142" max="16142" width="14.7109375" style="71" customWidth="1"/>
    <col min="16143" max="16143" width="9.5703125" style="71"/>
    <col min="16144" max="16144" width="13.7109375" style="71" customWidth="1"/>
    <col min="16145" max="16145" width="14.7109375" style="71" customWidth="1"/>
    <col min="16146" max="16146" width="21.7109375" style="71" customWidth="1"/>
    <col min="16147" max="16384" width="9.57031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30" customHeight="1" x14ac:dyDescent="0.25">
      <c r="A12" s="70"/>
      <c r="B12" s="78"/>
      <c r="C12" s="78"/>
      <c r="D12" s="78"/>
      <c r="E12" s="96" t="s">
        <v>99</v>
      </c>
      <c r="F12" s="96"/>
      <c r="G12" s="96" t="s">
        <v>97</v>
      </c>
      <c r="H12" s="79" t="s">
        <v>98</v>
      </c>
      <c r="I12" s="79" t="s">
        <v>25</v>
      </c>
      <c r="J12" s="81">
        <v>20000</v>
      </c>
      <c r="K12" s="81"/>
      <c r="L12" s="81">
        <v>10000</v>
      </c>
      <c r="M12" s="81">
        <f t="shared" ref="M12:M15" si="0">K12+L12</f>
        <v>10000</v>
      </c>
      <c r="N12" s="82">
        <f t="shared" ref="N12:N15" si="1">M12-J12</f>
        <v>-10000</v>
      </c>
      <c r="O12" s="83">
        <f t="shared" ref="O12:O16" si="2">IFERROR(M12/J12*100-100,0)</f>
        <v>-50</v>
      </c>
      <c r="P12" s="83">
        <f>IFERROR(M12/$M$16*100,0)</f>
        <v>100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5.75" customHeight="1" x14ac:dyDescent="0.25">
      <c r="A13" s="70"/>
      <c r="B13" s="78"/>
      <c r="C13" s="78"/>
      <c r="D13" s="78"/>
      <c r="E13" s="78"/>
      <c r="F13" s="78"/>
      <c r="G13" s="78"/>
      <c r="H13" s="85"/>
      <c r="I13" s="85"/>
      <c r="J13" s="81"/>
      <c r="K13" s="81"/>
      <c r="L13" s="81"/>
      <c r="M13" s="81">
        <f t="shared" si="0"/>
        <v>0</v>
      </c>
      <c r="N13" s="82">
        <f t="shared" si="1"/>
        <v>0</v>
      </c>
      <c r="O13" s="83">
        <f t="shared" si="2"/>
        <v>0</v>
      </c>
      <c r="P13" s="83">
        <f>IFERROR(M13/$M$16*100,0)</f>
        <v>0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15.75" customHeight="1" x14ac:dyDescent="0.25">
      <c r="A14" s="70"/>
      <c r="B14" s="78"/>
      <c r="C14" s="78"/>
      <c r="D14" s="78"/>
      <c r="E14" s="78"/>
      <c r="F14" s="78"/>
      <c r="G14" s="78"/>
      <c r="H14" s="85"/>
      <c r="I14" s="85"/>
      <c r="J14" s="81"/>
      <c r="K14" s="81"/>
      <c r="L14" s="81"/>
      <c r="M14" s="81">
        <f t="shared" si="0"/>
        <v>0</v>
      </c>
      <c r="N14" s="82">
        <f t="shared" si="1"/>
        <v>0</v>
      </c>
      <c r="O14" s="83">
        <f t="shared" si="2"/>
        <v>0</v>
      </c>
      <c r="P14" s="83">
        <f>IFERROR(M14/$M$16*100,0)</f>
        <v>0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5.75" customHeight="1" x14ac:dyDescent="0.25">
      <c r="A15" s="70"/>
      <c r="B15" s="78"/>
      <c r="C15" s="78"/>
      <c r="D15" s="78"/>
      <c r="E15" s="78"/>
      <c r="F15" s="78"/>
      <c r="G15" s="78"/>
      <c r="H15" s="85"/>
      <c r="I15" s="85"/>
      <c r="J15" s="81"/>
      <c r="K15" s="81"/>
      <c r="L15" s="81"/>
      <c r="M15" s="81">
        <f t="shared" si="0"/>
        <v>0</v>
      </c>
      <c r="N15" s="82">
        <f t="shared" si="1"/>
        <v>0</v>
      </c>
      <c r="O15" s="83">
        <f t="shared" si="2"/>
        <v>0</v>
      </c>
      <c r="P15" s="83">
        <f>IFERROR(M15/$M$16*100,0)</f>
        <v>0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s="86" customFormat="1" ht="15.75" customHeight="1" x14ac:dyDescent="0.25">
      <c r="B16" s="148" t="s">
        <v>26</v>
      </c>
      <c r="C16" s="148"/>
      <c r="D16" s="148"/>
      <c r="E16" s="148"/>
      <c r="F16" s="148"/>
      <c r="G16" s="148"/>
      <c r="H16" s="148"/>
      <c r="I16" s="148"/>
      <c r="J16" s="87">
        <f>SUM(J12:J15)</f>
        <v>20000</v>
      </c>
      <c r="K16" s="87">
        <f>SUM(K12:K15)</f>
        <v>0</v>
      </c>
      <c r="L16" s="87">
        <f>SUM(L12:L15)</f>
        <v>10000</v>
      </c>
      <c r="M16" s="87">
        <f>SUM(M12:M15)</f>
        <v>10000</v>
      </c>
      <c r="N16" s="87">
        <f>SUM(N12:N15)</f>
        <v>-10000</v>
      </c>
      <c r="O16" s="69">
        <f t="shared" si="2"/>
        <v>-50</v>
      </c>
      <c r="P16" s="69">
        <f>IFERROR(M16/$M$16*100,0)</f>
        <v>100</v>
      </c>
      <c r="Q16" s="87">
        <f>SUM(Q12:Q15)</f>
        <v>0</v>
      </c>
      <c r="R16" s="88"/>
    </row>
    <row r="17" spans="2:21" ht="15.75" customHeight="1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90"/>
      <c r="Q17" s="89"/>
      <c r="R17" s="89"/>
      <c r="S17" s="70"/>
      <c r="T17" s="70"/>
      <c r="U17" s="70"/>
    </row>
    <row r="18" spans="2:21" ht="15" customHeight="1" x14ac:dyDescent="0.25">
      <c r="B18" s="149" t="s">
        <v>27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70"/>
      <c r="T18" s="70"/>
      <c r="U18" s="70"/>
    </row>
    <row r="19" spans="2:21" ht="95.25" customHeight="1" x14ac:dyDescent="0.25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70"/>
      <c r="T19" s="70"/>
      <c r="U19" s="70"/>
    </row>
    <row r="20" spans="2:21" ht="15" hidden="1" customHeight="1" x14ac:dyDescent="0.25">
      <c r="B20" s="143" t="s">
        <v>28</v>
      </c>
      <c r="C20" s="143"/>
      <c r="D20" s="143"/>
      <c r="E20" s="143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1"/>
      <c r="R20" s="91"/>
      <c r="S20" s="70"/>
      <c r="T20" s="70"/>
      <c r="U20" s="70"/>
    </row>
    <row r="21" spans="2:21" ht="15" hidden="1" customHeight="1" x14ac:dyDescent="0.25">
      <c r="B21" s="93">
        <v>-1</v>
      </c>
      <c r="C21" s="146" t="s">
        <v>29</v>
      </c>
      <c r="D21" s="146"/>
      <c r="E21" s="146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90"/>
      <c r="Q21" s="89"/>
      <c r="R21" s="89"/>
      <c r="S21" s="70"/>
      <c r="T21" s="70"/>
      <c r="U21" s="70"/>
    </row>
    <row r="22" spans="2:21" ht="15" hidden="1" customHeight="1" x14ac:dyDescent="0.25">
      <c r="B22" s="93">
        <v>-2</v>
      </c>
      <c r="C22" s="146" t="s">
        <v>30</v>
      </c>
      <c r="D22" s="146"/>
      <c r="E22" s="146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0"/>
      <c r="Q22" s="89"/>
      <c r="R22" s="89"/>
      <c r="S22" s="70"/>
      <c r="T22" s="70"/>
      <c r="U22" s="70"/>
    </row>
    <row r="23" spans="2:21" ht="15" hidden="1" customHeight="1" x14ac:dyDescent="0.25">
      <c r="B23" s="93">
        <v>-3</v>
      </c>
      <c r="C23" s="146" t="s">
        <v>31</v>
      </c>
      <c r="D23" s="146"/>
      <c r="E23" s="146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90"/>
      <c r="Q23" s="89"/>
      <c r="R23" s="89"/>
      <c r="S23" s="70"/>
      <c r="T23" s="70"/>
      <c r="U23" s="70"/>
    </row>
    <row r="24" spans="2:21" ht="15" hidden="1" customHeight="1" x14ac:dyDescent="0.25">
      <c r="B24" s="93">
        <v>-4</v>
      </c>
      <c r="C24" s="146" t="s">
        <v>32</v>
      </c>
      <c r="D24" s="146"/>
      <c r="E24" s="146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0"/>
      <c r="Q24" s="89"/>
      <c r="R24" s="89"/>
      <c r="S24" s="70"/>
      <c r="T24" s="70"/>
      <c r="U24" s="70"/>
    </row>
    <row r="25" spans="2:21" ht="15" customHeight="1" x14ac:dyDescent="0.25">
      <c r="B25" s="147" t="s">
        <v>33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94"/>
      <c r="T25" s="94"/>
      <c r="U25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3:E23"/>
    <mergeCell ref="C24:E24"/>
    <mergeCell ref="B25:R25"/>
    <mergeCell ref="B16:I16"/>
    <mergeCell ref="B18:R18"/>
    <mergeCell ref="B19:R19"/>
    <mergeCell ref="B20:E20"/>
    <mergeCell ref="C21:E21"/>
    <mergeCell ref="C22:E22"/>
  </mergeCells>
  <pageMargins left="0.51180555555555551" right="0.51180555555555551" top="0.78749999999999998" bottom="0.78749999999999998" header="0.51180555555555551" footer="0.51180555555555551"/>
  <pageSetup paperSize="9" scale="58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topLeftCell="I5" zoomScale="80" zoomScaleNormal="80" workbookViewId="0">
      <selection activeCell="Y27" sqref="Y27"/>
    </sheetView>
  </sheetViews>
  <sheetFormatPr defaultColWidth="9.5703125" defaultRowHeight="15" x14ac:dyDescent="0.25"/>
  <cols>
    <col min="1" max="1" width="1.140625" style="71" customWidth="1"/>
    <col min="2" max="2" width="5" style="71" customWidth="1"/>
    <col min="3" max="3" width="0" style="71" hidden="1" customWidth="1"/>
    <col min="4" max="4" width="7.28515625" style="71" customWidth="1"/>
    <col min="5" max="5" width="28.7109375" style="71" customWidth="1"/>
    <col min="6" max="6" width="0" style="71" hidden="1" customWidth="1"/>
    <col min="7" max="7" width="24.5703125" style="71" customWidth="1"/>
    <col min="8" max="8" width="14.5703125" style="71" customWidth="1"/>
    <col min="9" max="9" width="15.5703125" style="71" customWidth="1"/>
    <col min="10" max="13" width="16.42578125" style="71" customWidth="1"/>
    <col min="14" max="14" width="14.5703125" style="71" customWidth="1"/>
    <col min="15" max="15" width="9.5703125" style="71"/>
    <col min="16" max="16" width="13.5703125" style="71" customWidth="1"/>
    <col min="17" max="17" width="14.5703125" style="71" customWidth="1"/>
    <col min="18" max="18" width="21.42578125" style="71" customWidth="1"/>
    <col min="19" max="256" width="9.5703125" style="71"/>
    <col min="257" max="257" width="1.140625" style="71" customWidth="1"/>
    <col min="258" max="258" width="5" style="71" customWidth="1"/>
    <col min="259" max="259" width="0" style="71" hidden="1" customWidth="1"/>
    <col min="260" max="260" width="7.28515625" style="71" customWidth="1"/>
    <col min="261" max="261" width="28.7109375" style="71" customWidth="1"/>
    <col min="262" max="262" width="0" style="71" hidden="1" customWidth="1"/>
    <col min="263" max="263" width="24.5703125" style="71" customWidth="1"/>
    <col min="264" max="264" width="14.5703125" style="71" customWidth="1"/>
    <col min="265" max="265" width="15.5703125" style="71" customWidth="1"/>
    <col min="266" max="269" width="16.42578125" style="71" customWidth="1"/>
    <col min="270" max="270" width="14.5703125" style="71" customWidth="1"/>
    <col min="271" max="271" width="9.5703125" style="71"/>
    <col min="272" max="272" width="13.5703125" style="71" customWidth="1"/>
    <col min="273" max="273" width="14.5703125" style="71" customWidth="1"/>
    <col min="274" max="274" width="21.42578125" style="71" customWidth="1"/>
    <col min="275" max="512" width="9.5703125" style="71"/>
    <col min="513" max="513" width="1.140625" style="71" customWidth="1"/>
    <col min="514" max="514" width="5" style="71" customWidth="1"/>
    <col min="515" max="515" width="0" style="71" hidden="1" customWidth="1"/>
    <col min="516" max="516" width="7.28515625" style="71" customWidth="1"/>
    <col min="517" max="517" width="28.7109375" style="71" customWidth="1"/>
    <col min="518" max="518" width="0" style="71" hidden="1" customWidth="1"/>
    <col min="519" max="519" width="24.5703125" style="71" customWidth="1"/>
    <col min="520" max="520" width="14.5703125" style="71" customWidth="1"/>
    <col min="521" max="521" width="15.5703125" style="71" customWidth="1"/>
    <col min="522" max="525" width="16.42578125" style="71" customWidth="1"/>
    <col min="526" max="526" width="14.5703125" style="71" customWidth="1"/>
    <col min="527" max="527" width="9.5703125" style="71"/>
    <col min="528" max="528" width="13.5703125" style="71" customWidth="1"/>
    <col min="529" max="529" width="14.5703125" style="71" customWidth="1"/>
    <col min="530" max="530" width="21.42578125" style="71" customWidth="1"/>
    <col min="531" max="768" width="9.5703125" style="71"/>
    <col min="769" max="769" width="1.140625" style="71" customWidth="1"/>
    <col min="770" max="770" width="5" style="71" customWidth="1"/>
    <col min="771" max="771" width="0" style="71" hidden="1" customWidth="1"/>
    <col min="772" max="772" width="7.28515625" style="71" customWidth="1"/>
    <col min="773" max="773" width="28.7109375" style="71" customWidth="1"/>
    <col min="774" max="774" width="0" style="71" hidden="1" customWidth="1"/>
    <col min="775" max="775" width="24.5703125" style="71" customWidth="1"/>
    <col min="776" max="776" width="14.5703125" style="71" customWidth="1"/>
    <col min="777" max="777" width="15.5703125" style="71" customWidth="1"/>
    <col min="778" max="781" width="16.42578125" style="71" customWidth="1"/>
    <col min="782" max="782" width="14.5703125" style="71" customWidth="1"/>
    <col min="783" max="783" width="9.5703125" style="71"/>
    <col min="784" max="784" width="13.5703125" style="71" customWidth="1"/>
    <col min="785" max="785" width="14.5703125" style="71" customWidth="1"/>
    <col min="786" max="786" width="21.42578125" style="71" customWidth="1"/>
    <col min="787" max="1024" width="9.5703125" style="71"/>
    <col min="1025" max="1025" width="1.140625" style="71" customWidth="1"/>
    <col min="1026" max="1026" width="5" style="71" customWidth="1"/>
    <col min="1027" max="1027" width="0" style="71" hidden="1" customWidth="1"/>
    <col min="1028" max="1028" width="7.28515625" style="71" customWidth="1"/>
    <col min="1029" max="1029" width="28.7109375" style="71" customWidth="1"/>
    <col min="1030" max="1030" width="0" style="71" hidden="1" customWidth="1"/>
    <col min="1031" max="1031" width="24.5703125" style="71" customWidth="1"/>
    <col min="1032" max="1032" width="14.5703125" style="71" customWidth="1"/>
    <col min="1033" max="1033" width="15.5703125" style="71" customWidth="1"/>
    <col min="1034" max="1037" width="16.42578125" style="71" customWidth="1"/>
    <col min="1038" max="1038" width="14.5703125" style="71" customWidth="1"/>
    <col min="1039" max="1039" width="9.5703125" style="71"/>
    <col min="1040" max="1040" width="13.5703125" style="71" customWidth="1"/>
    <col min="1041" max="1041" width="14.5703125" style="71" customWidth="1"/>
    <col min="1042" max="1042" width="21.42578125" style="71" customWidth="1"/>
    <col min="1043" max="1280" width="9.5703125" style="71"/>
    <col min="1281" max="1281" width="1.140625" style="71" customWidth="1"/>
    <col min="1282" max="1282" width="5" style="71" customWidth="1"/>
    <col min="1283" max="1283" width="0" style="71" hidden="1" customWidth="1"/>
    <col min="1284" max="1284" width="7.28515625" style="71" customWidth="1"/>
    <col min="1285" max="1285" width="28.7109375" style="71" customWidth="1"/>
    <col min="1286" max="1286" width="0" style="71" hidden="1" customWidth="1"/>
    <col min="1287" max="1287" width="24.5703125" style="71" customWidth="1"/>
    <col min="1288" max="1288" width="14.5703125" style="71" customWidth="1"/>
    <col min="1289" max="1289" width="15.5703125" style="71" customWidth="1"/>
    <col min="1290" max="1293" width="16.42578125" style="71" customWidth="1"/>
    <col min="1294" max="1294" width="14.5703125" style="71" customWidth="1"/>
    <col min="1295" max="1295" width="9.5703125" style="71"/>
    <col min="1296" max="1296" width="13.5703125" style="71" customWidth="1"/>
    <col min="1297" max="1297" width="14.5703125" style="71" customWidth="1"/>
    <col min="1298" max="1298" width="21.42578125" style="71" customWidth="1"/>
    <col min="1299" max="1536" width="9.5703125" style="71"/>
    <col min="1537" max="1537" width="1.140625" style="71" customWidth="1"/>
    <col min="1538" max="1538" width="5" style="71" customWidth="1"/>
    <col min="1539" max="1539" width="0" style="71" hidden="1" customWidth="1"/>
    <col min="1540" max="1540" width="7.28515625" style="71" customWidth="1"/>
    <col min="1541" max="1541" width="28.7109375" style="71" customWidth="1"/>
    <col min="1542" max="1542" width="0" style="71" hidden="1" customWidth="1"/>
    <col min="1543" max="1543" width="24.5703125" style="71" customWidth="1"/>
    <col min="1544" max="1544" width="14.5703125" style="71" customWidth="1"/>
    <col min="1545" max="1545" width="15.5703125" style="71" customWidth="1"/>
    <col min="1546" max="1549" width="16.42578125" style="71" customWidth="1"/>
    <col min="1550" max="1550" width="14.5703125" style="71" customWidth="1"/>
    <col min="1551" max="1551" width="9.5703125" style="71"/>
    <col min="1552" max="1552" width="13.5703125" style="71" customWidth="1"/>
    <col min="1553" max="1553" width="14.5703125" style="71" customWidth="1"/>
    <col min="1554" max="1554" width="21.42578125" style="71" customWidth="1"/>
    <col min="1555" max="1792" width="9.5703125" style="71"/>
    <col min="1793" max="1793" width="1.140625" style="71" customWidth="1"/>
    <col min="1794" max="1794" width="5" style="71" customWidth="1"/>
    <col min="1795" max="1795" width="0" style="71" hidden="1" customWidth="1"/>
    <col min="1796" max="1796" width="7.28515625" style="71" customWidth="1"/>
    <col min="1797" max="1797" width="28.7109375" style="71" customWidth="1"/>
    <col min="1798" max="1798" width="0" style="71" hidden="1" customWidth="1"/>
    <col min="1799" max="1799" width="24.5703125" style="71" customWidth="1"/>
    <col min="1800" max="1800" width="14.5703125" style="71" customWidth="1"/>
    <col min="1801" max="1801" width="15.5703125" style="71" customWidth="1"/>
    <col min="1802" max="1805" width="16.42578125" style="71" customWidth="1"/>
    <col min="1806" max="1806" width="14.5703125" style="71" customWidth="1"/>
    <col min="1807" max="1807" width="9.5703125" style="71"/>
    <col min="1808" max="1808" width="13.5703125" style="71" customWidth="1"/>
    <col min="1809" max="1809" width="14.5703125" style="71" customWidth="1"/>
    <col min="1810" max="1810" width="21.42578125" style="71" customWidth="1"/>
    <col min="1811" max="2048" width="9.5703125" style="71"/>
    <col min="2049" max="2049" width="1.140625" style="71" customWidth="1"/>
    <col min="2050" max="2050" width="5" style="71" customWidth="1"/>
    <col min="2051" max="2051" width="0" style="71" hidden="1" customWidth="1"/>
    <col min="2052" max="2052" width="7.28515625" style="71" customWidth="1"/>
    <col min="2053" max="2053" width="28.7109375" style="71" customWidth="1"/>
    <col min="2054" max="2054" width="0" style="71" hidden="1" customWidth="1"/>
    <col min="2055" max="2055" width="24.5703125" style="71" customWidth="1"/>
    <col min="2056" max="2056" width="14.5703125" style="71" customWidth="1"/>
    <col min="2057" max="2057" width="15.5703125" style="71" customWidth="1"/>
    <col min="2058" max="2061" width="16.42578125" style="71" customWidth="1"/>
    <col min="2062" max="2062" width="14.5703125" style="71" customWidth="1"/>
    <col min="2063" max="2063" width="9.5703125" style="71"/>
    <col min="2064" max="2064" width="13.5703125" style="71" customWidth="1"/>
    <col min="2065" max="2065" width="14.5703125" style="71" customWidth="1"/>
    <col min="2066" max="2066" width="21.42578125" style="71" customWidth="1"/>
    <col min="2067" max="2304" width="9.5703125" style="71"/>
    <col min="2305" max="2305" width="1.140625" style="71" customWidth="1"/>
    <col min="2306" max="2306" width="5" style="71" customWidth="1"/>
    <col min="2307" max="2307" width="0" style="71" hidden="1" customWidth="1"/>
    <col min="2308" max="2308" width="7.28515625" style="71" customWidth="1"/>
    <col min="2309" max="2309" width="28.7109375" style="71" customWidth="1"/>
    <col min="2310" max="2310" width="0" style="71" hidden="1" customWidth="1"/>
    <col min="2311" max="2311" width="24.5703125" style="71" customWidth="1"/>
    <col min="2312" max="2312" width="14.5703125" style="71" customWidth="1"/>
    <col min="2313" max="2313" width="15.5703125" style="71" customWidth="1"/>
    <col min="2314" max="2317" width="16.42578125" style="71" customWidth="1"/>
    <col min="2318" max="2318" width="14.5703125" style="71" customWidth="1"/>
    <col min="2319" max="2319" width="9.5703125" style="71"/>
    <col min="2320" max="2320" width="13.5703125" style="71" customWidth="1"/>
    <col min="2321" max="2321" width="14.5703125" style="71" customWidth="1"/>
    <col min="2322" max="2322" width="21.42578125" style="71" customWidth="1"/>
    <col min="2323" max="2560" width="9.5703125" style="71"/>
    <col min="2561" max="2561" width="1.140625" style="71" customWidth="1"/>
    <col min="2562" max="2562" width="5" style="71" customWidth="1"/>
    <col min="2563" max="2563" width="0" style="71" hidden="1" customWidth="1"/>
    <col min="2564" max="2564" width="7.28515625" style="71" customWidth="1"/>
    <col min="2565" max="2565" width="28.7109375" style="71" customWidth="1"/>
    <col min="2566" max="2566" width="0" style="71" hidden="1" customWidth="1"/>
    <col min="2567" max="2567" width="24.5703125" style="71" customWidth="1"/>
    <col min="2568" max="2568" width="14.5703125" style="71" customWidth="1"/>
    <col min="2569" max="2569" width="15.5703125" style="71" customWidth="1"/>
    <col min="2570" max="2573" width="16.42578125" style="71" customWidth="1"/>
    <col min="2574" max="2574" width="14.5703125" style="71" customWidth="1"/>
    <col min="2575" max="2575" width="9.5703125" style="71"/>
    <col min="2576" max="2576" width="13.5703125" style="71" customWidth="1"/>
    <col min="2577" max="2577" width="14.5703125" style="71" customWidth="1"/>
    <col min="2578" max="2578" width="21.42578125" style="71" customWidth="1"/>
    <col min="2579" max="2816" width="9.5703125" style="71"/>
    <col min="2817" max="2817" width="1.140625" style="71" customWidth="1"/>
    <col min="2818" max="2818" width="5" style="71" customWidth="1"/>
    <col min="2819" max="2819" width="0" style="71" hidden="1" customWidth="1"/>
    <col min="2820" max="2820" width="7.28515625" style="71" customWidth="1"/>
    <col min="2821" max="2821" width="28.7109375" style="71" customWidth="1"/>
    <col min="2822" max="2822" width="0" style="71" hidden="1" customWidth="1"/>
    <col min="2823" max="2823" width="24.5703125" style="71" customWidth="1"/>
    <col min="2824" max="2824" width="14.5703125" style="71" customWidth="1"/>
    <col min="2825" max="2825" width="15.5703125" style="71" customWidth="1"/>
    <col min="2826" max="2829" width="16.42578125" style="71" customWidth="1"/>
    <col min="2830" max="2830" width="14.5703125" style="71" customWidth="1"/>
    <col min="2831" max="2831" width="9.5703125" style="71"/>
    <col min="2832" max="2832" width="13.5703125" style="71" customWidth="1"/>
    <col min="2833" max="2833" width="14.5703125" style="71" customWidth="1"/>
    <col min="2834" max="2834" width="21.42578125" style="71" customWidth="1"/>
    <col min="2835" max="3072" width="9.5703125" style="71"/>
    <col min="3073" max="3073" width="1.140625" style="71" customWidth="1"/>
    <col min="3074" max="3074" width="5" style="71" customWidth="1"/>
    <col min="3075" max="3075" width="0" style="71" hidden="1" customWidth="1"/>
    <col min="3076" max="3076" width="7.28515625" style="71" customWidth="1"/>
    <col min="3077" max="3077" width="28.7109375" style="71" customWidth="1"/>
    <col min="3078" max="3078" width="0" style="71" hidden="1" customWidth="1"/>
    <col min="3079" max="3079" width="24.5703125" style="71" customWidth="1"/>
    <col min="3080" max="3080" width="14.5703125" style="71" customWidth="1"/>
    <col min="3081" max="3081" width="15.5703125" style="71" customWidth="1"/>
    <col min="3082" max="3085" width="16.42578125" style="71" customWidth="1"/>
    <col min="3086" max="3086" width="14.5703125" style="71" customWidth="1"/>
    <col min="3087" max="3087" width="9.5703125" style="71"/>
    <col min="3088" max="3088" width="13.5703125" style="71" customWidth="1"/>
    <col min="3089" max="3089" width="14.5703125" style="71" customWidth="1"/>
    <col min="3090" max="3090" width="21.42578125" style="71" customWidth="1"/>
    <col min="3091" max="3328" width="9.5703125" style="71"/>
    <col min="3329" max="3329" width="1.140625" style="71" customWidth="1"/>
    <col min="3330" max="3330" width="5" style="71" customWidth="1"/>
    <col min="3331" max="3331" width="0" style="71" hidden="1" customWidth="1"/>
    <col min="3332" max="3332" width="7.28515625" style="71" customWidth="1"/>
    <col min="3333" max="3333" width="28.7109375" style="71" customWidth="1"/>
    <col min="3334" max="3334" width="0" style="71" hidden="1" customWidth="1"/>
    <col min="3335" max="3335" width="24.5703125" style="71" customWidth="1"/>
    <col min="3336" max="3336" width="14.5703125" style="71" customWidth="1"/>
    <col min="3337" max="3337" width="15.5703125" style="71" customWidth="1"/>
    <col min="3338" max="3341" width="16.42578125" style="71" customWidth="1"/>
    <col min="3342" max="3342" width="14.5703125" style="71" customWidth="1"/>
    <col min="3343" max="3343" width="9.5703125" style="71"/>
    <col min="3344" max="3344" width="13.5703125" style="71" customWidth="1"/>
    <col min="3345" max="3345" width="14.5703125" style="71" customWidth="1"/>
    <col min="3346" max="3346" width="21.42578125" style="71" customWidth="1"/>
    <col min="3347" max="3584" width="9.5703125" style="71"/>
    <col min="3585" max="3585" width="1.140625" style="71" customWidth="1"/>
    <col min="3586" max="3586" width="5" style="71" customWidth="1"/>
    <col min="3587" max="3587" width="0" style="71" hidden="1" customWidth="1"/>
    <col min="3588" max="3588" width="7.28515625" style="71" customWidth="1"/>
    <col min="3589" max="3589" width="28.7109375" style="71" customWidth="1"/>
    <col min="3590" max="3590" width="0" style="71" hidden="1" customWidth="1"/>
    <col min="3591" max="3591" width="24.5703125" style="71" customWidth="1"/>
    <col min="3592" max="3592" width="14.5703125" style="71" customWidth="1"/>
    <col min="3593" max="3593" width="15.5703125" style="71" customWidth="1"/>
    <col min="3594" max="3597" width="16.42578125" style="71" customWidth="1"/>
    <col min="3598" max="3598" width="14.5703125" style="71" customWidth="1"/>
    <col min="3599" max="3599" width="9.5703125" style="71"/>
    <col min="3600" max="3600" width="13.5703125" style="71" customWidth="1"/>
    <col min="3601" max="3601" width="14.5703125" style="71" customWidth="1"/>
    <col min="3602" max="3602" width="21.42578125" style="71" customWidth="1"/>
    <col min="3603" max="3840" width="9.5703125" style="71"/>
    <col min="3841" max="3841" width="1.140625" style="71" customWidth="1"/>
    <col min="3842" max="3842" width="5" style="71" customWidth="1"/>
    <col min="3843" max="3843" width="0" style="71" hidden="1" customWidth="1"/>
    <col min="3844" max="3844" width="7.28515625" style="71" customWidth="1"/>
    <col min="3845" max="3845" width="28.7109375" style="71" customWidth="1"/>
    <col min="3846" max="3846" width="0" style="71" hidden="1" customWidth="1"/>
    <col min="3847" max="3847" width="24.5703125" style="71" customWidth="1"/>
    <col min="3848" max="3848" width="14.5703125" style="71" customWidth="1"/>
    <col min="3849" max="3849" width="15.5703125" style="71" customWidth="1"/>
    <col min="3850" max="3853" width="16.42578125" style="71" customWidth="1"/>
    <col min="3854" max="3854" width="14.5703125" style="71" customWidth="1"/>
    <col min="3855" max="3855" width="9.5703125" style="71"/>
    <col min="3856" max="3856" width="13.5703125" style="71" customWidth="1"/>
    <col min="3857" max="3857" width="14.5703125" style="71" customWidth="1"/>
    <col min="3858" max="3858" width="21.42578125" style="71" customWidth="1"/>
    <col min="3859" max="4096" width="9.5703125" style="71"/>
    <col min="4097" max="4097" width="1.140625" style="71" customWidth="1"/>
    <col min="4098" max="4098" width="5" style="71" customWidth="1"/>
    <col min="4099" max="4099" width="0" style="71" hidden="1" customWidth="1"/>
    <col min="4100" max="4100" width="7.28515625" style="71" customWidth="1"/>
    <col min="4101" max="4101" width="28.7109375" style="71" customWidth="1"/>
    <col min="4102" max="4102" width="0" style="71" hidden="1" customWidth="1"/>
    <col min="4103" max="4103" width="24.5703125" style="71" customWidth="1"/>
    <col min="4104" max="4104" width="14.5703125" style="71" customWidth="1"/>
    <col min="4105" max="4105" width="15.5703125" style="71" customWidth="1"/>
    <col min="4106" max="4109" width="16.42578125" style="71" customWidth="1"/>
    <col min="4110" max="4110" width="14.5703125" style="71" customWidth="1"/>
    <col min="4111" max="4111" width="9.5703125" style="71"/>
    <col min="4112" max="4112" width="13.5703125" style="71" customWidth="1"/>
    <col min="4113" max="4113" width="14.5703125" style="71" customWidth="1"/>
    <col min="4114" max="4114" width="21.42578125" style="71" customWidth="1"/>
    <col min="4115" max="4352" width="9.5703125" style="71"/>
    <col min="4353" max="4353" width="1.140625" style="71" customWidth="1"/>
    <col min="4354" max="4354" width="5" style="71" customWidth="1"/>
    <col min="4355" max="4355" width="0" style="71" hidden="1" customWidth="1"/>
    <col min="4356" max="4356" width="7.28515625" style="71" customWidth="1"/>
    <col min="4357" max="4357" width="28.7109375" style="71" customWidth="1"/>
    <col min="4358" max="4358" width="0" style="71" hidden="1" customWidth="1"/>
    <col min="4359" max="4359" width="24.5703125" style="71" customWidth="1"/>
    <col min="4360" max="4360" width="14.5703125" style="71" customWidth="1"/>
    <col min="4361" max="4361" width="15.5703125" style="71" customWidth="1"/>
    <col min="4362" max="4365" width="16.42578125" style="71" customWidth="1"/>
    <col min="4366" max="4366" width="14.5703125" style="71" customWidth="1"/>
    <col min="4367" max="4367" width="9.5703125" style="71"/>
    <col min="4368" max="4368" width="13.5703125" style="71" customWidth="1"/>
    <col min="4369" max="4369" width="14.5703125" style="71" customWidth="1"/>
    <col min="4370" max="4370" width="21.42578125" style="71" customWidth="1"/>
    <col min="4371" max="4608" width="9.5703125" style="71"/>
    <col min="4609" max="4609" width="1.140625" style="71" customWidth="1"/>
    <col min="4610" max="4610" width="5" style="71" customWidth="1"/>
    <col min="4611" max="4611" width="0" style="71" hidden="1" customWidth="1"/>
    <col min="4612" max="4612" width="7.28515625" style="71" customWidth="1"/>
    <col min="4613" max="4613" width="28.7109375" style="71" customWidth="1"/>
    <col min="4614" max="4614" width="0" style="71" hidden="1" customWidth="1"/>
    <col min="4615" max="4615" width="24.5703125" style="71" customWidth="1"/>
    <col min="4616" max="4616" width="14.5703125" style="71" customWidth="1"/>
    <col min="4617" max="4617" width="15.5703125" style="71" customWidth="1"/>
    <col min="4618" max="4621" width="16.42578125" style="71" customWidth="1"/>
    <col min="4622" max="4622" width="14.5703125" style="71" customWidth="1"/>
    <col min="4623" max="4623" width="9.5703125" style="71"/>
    <col min="4624" max="4624" width="13.5703125" style="71" customWidth="1"/>
    <col min="4625" max="4625" width="14.5703125" style="71" customWidth="1"/>
    <col min="4626" max="4626" width="21.42578125" style="71" customWidth="1"/>
    <col min="4627" max="4864" width="9.5703125" style="71"/>
    <col min="4865" max="4865" width="1.140625" style="71" customWidth="1"/>
    <col min="4866" max="4866" width="5" style="71" customWidth="1"/>
    <col min="4867" max="4867" width="0" style="71" hidden="1" customWidth="1"/>
    <col min="4868" max="4868" width="7.28515625" style="71" customWidth="1"/>
    <col min="4869" max="4869" width="28.7109375" style="71" customWidth="1"/>
    <col min="4870" max="4870" width="0" style="71" hidden="1" customWidth="1"/>
    <col min="4871" max="4871" width="24.5703125" style="71" customWidth="1"/>
    <col min="4872" max="4872" width="14.5703125" style="71" customWidth="1"/>
    <col min="4873" max="4873" width="15.5703125" style="71" customWidth="1"/>
    <col min="4874" max="4877" width="16.42578125" style="71" customWidth="1"/>
    <col min="4878" max="4878" width="14.5703125" style="71" customWidth="1"/>
    <col min="4879" max="4879" width="9.5703125" style="71"/>
    <col min="4880" max="4880" width="13.5703125" style="71" customWidth="1"/>
    <col min="4881" max="4881" width="14.5703125" style="71" customWidth="1"/>
    <col min="4882" max="4882" width="21.42578125" style="71" customWidth="1"/>
    <col min="4883" max="5120" width="9.5703125" style="71"/>
    <col min="5121" max="5121" width="1.140625" style="71" customWidth="1"/>
    <col min="5122" max="5122" width="5" style="71" customWidth="1"/>
    <col min="5123" max="5123" width="0" style="71" hidden="1" customWidth="1"/>
    <col min="5124" max="5124" width="7.28515625" style="71" customWidth="1"/>
    <col min="5125" max="5125" width="28.7109375" style="71" customWidth="1"/>
    <col min="5126" max="5126" width="0" style="71" hidden="1" customWidth="1"/>
    <col min="5127" max="5127" width="24.5703125" style="71" customWidth="1"/>
    <col min="5128" max="5128" width="14.5703125" style="71" customWidth="1"/>
    <col min="5129" max="5129" width="15.5703125" style="71" customWidth="1"/>
    <col min="5130" max="5133" width="16.42578125" style="71" customWidth="1"/>
    <col min="5134" max="5134" width="14.5703125" style="71" customWidth="1"/>
    <col min="5135" max="5135" width="9.5703125" style="71"/>
    <col min="5136" max="5136" width="13.5703125" style="71" customWidth="1"/>
    <col min="5137" max="5137" width="14.5703125" style="71" customWidth="1"/>
    <col min="5138" max="5138" width="21.42578125" style="71" customWidth="1"/>
    <col min="5139" max="5376" width="9.5703125" style="71"/>
    <col min="5377" max="5377" width="1.140625" style="71" customWidth="1"/>
    <col min="5378" max="5378" width="5" style="71" customWidth="1"/>
    <col min="5379" max="5379" width="0" style="71" hidden="1" customWidth="1"/>
    <col min="5380" max="5380" width="7.28515625" style="71" customWidth="1"/>
    <col min="5381" max="5381" width="28.7109375" style="71" customWidth="1"/>
    <col min="5382" max="5382" width="0" style="71" hidden="1" customWidth="1"/>
    <col min="5383" max="5383" width="24.5703125" style="71" customWidth="1"/>
    <col min="5384" max="5384" width="14.5703125" style="71" customWidth="1"/>
    <col min="5385" max="5385" width="15.5703125" style="71" customWidth="1"/>
    <col min="5386" max="5389" width="16.42578125" style="71" customWidth="1"/>
    <col min="5390" max="5390" width="14.5703125" style="71" customWidth="1"/>
    <col min="5391" max="5391" width="9.5703125" style="71"/>
    <col min="5392" max="5392" width="13.5703125" style="71" customWidth="1"/>
    <col min="5393" max="5393" width="14.5703125" style="71" customWidth="1"/>
    <col min="5394" max="5394" width="21.42578125" style="71" customWidth="1"/>
    <col min="5395" max="5632" width="9.5703125" style="71"/>
    <col min="5633" max="5633" width="1.140625" style="71" customWidth="1"/>
    <col min="5634" max="5634" width="5" style="71" customWidth="1"/>
    <col min="5635" max="5635" width="0" style="71" hidden="1" customWidth="1"/>
    <col min="5636" max="5636" width="7.28515625" style="71" customWidth="1"/>
    <col min="5637" max="5637" width="28.7109375" style="71" customWidth="1"/>
    <col min="5638" max="5638" width="0" style="71" hidden="1" customWidth="1"/>
    <col min="5639" max="5639" width="24.5703125" style="71" customWidth="1"/>
    <col min="5640" max="5640" width="14.5703125" style="71" customWidth="1"/>
    <col min="5641" max="5641" width="15.5703125" style="71" customWidth="1"/>
    <col min="5642" max="5645" width="16.42578125" style="71" customWidth="1"/>
    <col min="5646" max="5646" width="14.5703125" style="71" customWidth="1"/>
    <col min="5647" max="5647" width="9.5703125" style="71"/>
    <col min="5648" max="5648" width="13.5703125" style="71" customWidth="1"/>
    <col min="5649" max="5649" width="14.5703125" style="71" customWidth="1"/>
    <col min="5650" max="5650" width="21.42578125" style="71" customWidth="1"/>
    <col min="5651" max="5888" width="9.5703125" style="71"/>
    <col min="5889" max="5889" width="1.140625" style="71" customWidth="1"/>
    <col min="5890" max="5890" width="5" style="71" customWidth="1"/>
    <col min="5891" max="5891" width="0" style="71" hidden="1" customWidth="1"/>
    <col min="5892" max="5892" width="7.28515625" style="71" customWidth="1"/>
    <col min="5893" max="5893" width="28.7109375" style="71" customWidth="1"/>
    <col min="5894" max="5894" width="0" style="71" hidden="1" customWidth="1"/>
    <col min="5895" max="5895" width="24.5703125" style="71" customWidth="1"/>
    <col min="5896" max="5896" width="14.5703125" style="71" customWidth="1"/>
    <col min="5897" max="5897" width="15.5703125" style="71" customWidth="1"/>
    <col min="5898" max="5901" width="16.42578125" style="71" customWidth="1"/>
    <col min="5902" max="5902" width="14.5703125" style="71" customWidth="1"/>
    <col min="5903" max="5903" width="9.5703125" style="71"/>
    <col min="5904" max="5904" width="13.5703125" style="71" customWidth="1"/>
    <col min="5905" max="5905" width="14.5703125" style="71" customWidth="1"/>
    <col min="5906" max="5906" width="21.42578125" style="71" customWidth="1"/>
    <col min="5907" max="6144" width="9.5703125" style="71"/>
    <col min="6145" max="6145" width="1.140625" style="71" customWidth="1"/>
    <col min="6146" max="6146" width="5" style="71" customWidth="1"/>
    <col min="6147" max="6147" width="0" style="71" hidden="1" customWidth="1"/>
    <col min="6148" max="6148" width="7.28515625" style="71" customWidth="1"/>
    <col min="6149" max="6149" width="28.7109375" style="71" customWidth="1"/>
    <col min="6150" max="6150" width="0" style="71" hidden="1" customWidth="1"/>
    <col min="6151" max="6151" width="24.5703125" style="71" customWidth="1"/>
    <col min="6152" max="6152" width="14.5703125" style="71" customWidth="1"/>
    <col min="6153" max="6153" width="15.5703125" style="71" customWidth="1"/>
    <col min="6154" max="6157" width="16.42578125" style="71" customWidth="1"/>
    <col min="6158" max="6158" width="14.5703125" style="71" customWidth="1"/>
    <col min="6159" max="6159" width="9.5703125" style="71"/>
    <col min="6160" max="6160" width="13.5703125" style="71" customWidth="1"/>
    <col min="6161" max="6161" width="14.5703125" style="71" customWidth="1"/>
    <col min="6162" max="6162" width="21.42578125" style="71" customWidth="1"/>
    <col min="6163" max="6400" width="9.5703125" style="71"/>
    <col min="6401" max="6401" width="1.140625" style="71" customWidth="1"/>
    <col min="6402" max="6402" width="5" style="71" customWidth="1"/>
    <col min="6403" max="6403" width="0" style="71" hidden="1" customWidth="1"/>
    <col min="6404" max="6404" width="7.28515625" style="71" customWidth="1"/>
    <col min="6405" max="6405" width="28.7109375" style="71" customWidth="1"/>
    <col min="6406" max="6406" width="0" style="71" hidden="1" customWidth="1"/>
    <col min="6407" max="6407" width="24.5703125" style="71" customWidth="1"/>
    <col min="6408" max="6408" width="14.5703125" style="71" customWidth="1"/>
    <col min="6409" max="6409" width="15.5703125" style="71" customWidth="1"/>
    <col min="6410" max="6413" width="16.42578125" style="71" customWidth="1"/>
    <col min="6414" max="6414" width="14.5703125" style="71" customWidth="1"/>
    <col min="6415" max="6415" width="9.5703125" style="71"/>
    <col min="6416" max="6416" width="13.5703125" style="71" customWidth="1"/>
    <col min="6417" max="6417" width="14.5703125" style="71" customWidth="1"/>
    <col min="6418" max="6418" width="21.42578125" style="71" customWidth="1"/>
    <col min="6419" max="6656" width="9.5703125" style="71"/>
    <col min="6657" max="6657" width="1.140625" style="71" customWidth="1"/>
    <col min="6658" max="6658" width="5" style="71" customWidth="1"/>
    <col min="6659" max="6659" width="0" style="71" hidden="1" customWidth="1"/>
    <col min="6660" max="6660" width="7.28515625" style="71" customWidth="1"/>
    <col min="6661" max="6661" width="28.7109375" style="71" customWidth="1"/>
    <col min="6662" max="6662" width="0" style="71" hidden="1" customWidth="1"/>
    <col min="6663" max="6663" width="24.5703125" style="71" customWidth="1"/>
    <col min="6664" max="6664" width="14.5703125" style="71" customWidth="1"/>
    <col min="6665" max="6665" width="15.5703125" style="71" customWidth="1"/>
    <col min="6666" max="6669" width="16.42578125" style="71" customWidth="1"/>
    <col min="6670" max="6670" width="14.5703125" style="71" customWidth="1"/>
    <col min="6671" max="6671" width="9.5703125" style="71"/>
    <col min="6672" max="6672" width="13.5703125" style="71" customWidth="1"/>
    <col min="6673" max="6673" width="14.5703125" style="71" customWidth="1"/>
    <col min="6674" max="6674" width="21.42578125" style="71" customWidth="1"/>
    <col min="6675" max="6912" width="9.5703125" style="71"/>
    <col min="6913" max="6913" width="1.140625" style="71" customWidth="1"/>
    <col min="6914" max="6914" width="5" style="71" customWidth="1"/>
    <col min="6915" max="6915" width="0" style="71" hidden="1" customWidth="1"/>
    <col min="6916" max="6916" width="7.28515625" style="71" customWidth="1"/>
    <col min="6917" max="6917" width="28.7109375" style="71" customWidth="1"/>
    <col min="6918" max="6918" width="0" style="71" hidden="1" customWidth="1"/>
    <col min="6919" max="6919" width="24.5703125" style="71" customWidth="1"/>
    <col min="6920" max="6920" width="14.5703125" style="71" customWidth="1"/>
    <col min="6921" max="6921" width="15.5703125" style="71" customWidth="1"/>
    <col min="6922" max="6925" width="16.42578125" style="71" customWidth="1"/>
    <col min="6926" max="6926" width="14.5703125" style="71" customWidth="1"/>
    <col min="6927" max="6927" width="9.5703125" style="71"/>
    <col min="6928" max="6928" width="13.5703125" style="71" customWidth="1"/>
    <col min="6929" max="6929" width="14.5703125" style="71" customWidth="1"/>
    <col min="6930" max="6930" width="21.42578125" style="71" customWidth="1"/>
    <col min="6931" max="7168" width="9.5703125" style="71"/>
    <col min="7169" max="7169" width="1.140625" style="71" customWidth="1"/>
    <col min="7170" max="7170" width="5" style="71" customWidth="1"/>
    <col min="7171" max="7171" width="0" style="71" hidden="1" customWidth="1"/>
    <col min="7172" max="7172" width="7.28515625" style="71" customWidth="1"/>
    <col min="7173" max="7173" width="28.7109375" style="71" customWidth="1"/>
    <col min="7174" max="7174" width="0" style="71" hidden="1" customWidth="1"/>
    <col min="7175" max="7175" width="24.5703125" style="71" customWidth="1"/>
    <col min="7176" max="7176" width="14.5703125" style="71" customWidth="1"/>
    <col min="7177" max="7177" width="15.5703125" style="71" customWidth="1"/>
    <col min="7178" max="7181" width="16.42578125" style="71" customWidth="1"/>
    <col min="7182" max="7182" width="14.5703125" style="71" customWidth="1"/>
    <col min="7183" max="7183" width="9.5703125" style="71"/>
    <col min="7184" max="7184" width="13.5703125" style="71" customWidth="1"/>
    <col min="7185" max="7185" width="14.5703125" style="71" customWidth="1"/>
    <col min="7186" max="7186" width="21.42578125" style="71" customWidth="1"/>
    <col min="7187" max="7424" width="9.5703125" style="71"/>
    <col min="7425" max="7425" width="1.140625" style="71" customWidth="1"/>
    <col min="7426" max="7426" width="5" style="71" customWidth="1"/>
    <col min="7427" max="7427" width="0" style="71" hidden="1" customWidth="1"/>
    <col min="7428" max="7428" width="7.28515625" style="71" customWidth="1"/>
    <col min="7429" max="7429" width="28.7109375" style="71" customWidth="1"/>
    <col min="7430" max="7430" width="0" style="71" hidden="1" customWidth="1"/>
    <col min="7431" max="7431" width="24.5703125" style="71" customWidth="1"/>
    <col min="7432" max="7432" width="14.5703125" style="71" customWidth="1"/>
    <col min="7433" max="7433" width="15.5703125" style="71" customWidth="1"/>
    <col min="7434" max="7437" width="16.42578125" style="71" customWidth="1"/>
    <col min="7438" max="7438" width="14.5703125" style="71" customWidth="1"/>
    <col min="7439" max="7439" width="9.5703125" style="71"/>
    <col min="7440" max="7440" width="13.5703125" style="71" customWidth="1"/>
    <col min="7441" max="7441" width="14.5703125" style="71" customWidth="1"/>
    <col min="7442" max="7442" width="21.42578125" style="71" customWidth="1"/>
    <col min="7443" max="7680" width="9.5703125" style="71"/>
    <col min="7681" max="7681" width="1.140625" style="71" customWidth="1"/>
    <col min="7682" max="7682" width="5" style="71" customWidth="1"/>
    <col min="7683" max="7683" width="0" style="71" hidden="1" customWidth="1"/>
    <col min="7684" max="7684" width="7.28515625" style="71" customWidth="1"/>
    <col min="7685" max="7685" width="28.7109375" style="71" customWidth="1"/>
    <col min="7686" max="7686" width="0" style="71" hidden="1" customWidth="1"/>
    <col min="7687" max="7687" width="24.5703125" style="71" customWidth="1"/>
    <col min="7688" max="7688" width="14.5703125" style="71" customWidth="1"/>
    <col min="7689" max="7689" width="15.5703125" style="71" customWidth="1"/>
    <col min="7690" max="7693" width="16.42578125" style="71" customWidth="1"/>
    <col min="7694" max="7694" width="14.5703125" style="71" customWidth="1"/>
    <col min="7695" max="7695" width="9.5703125" style="71"/>
    <col min="7696" max="7696" width="13.5703125" style="71" customWidth="1"/>
    <col min="7697" max="7697" width="14.5703125" style="71" customWidth="1"/>
    <col min="7698" max="7698" width="21.42578125" style="71" customWidth="1"/>
    <col min="7699" max="7936" width="9.5703125" style="71"/>
    <col min="7937" max="7937" width="1.140625" style="71" customWidth="1"/>
    <col min="7938" max="7938" width="5" style="71" customWidth="1"/>
    <col min="7939" max="7939" width="0" style="71" hidden="1" customWidth="1"/>
    <col min="7940" max="7940" width="7.28515625" style="71" customWidth="1"/>
    <col min="7941" max="7941" width="28.7109375" style="71" customWidth="1"/>
    <col min="7942" max="7942" width="0" style="71" hidden="1" customWidth="1"/>
    <col min="7943" max="7943" width="24.5703125" style="71" customWidth="1"/>
    <col min="7944" max="7944" width="14.5703125" style="71" customWidth="1"/>
    <col min="7945" max="7945" width="15.5703125" style="71" customWidth="1"/>
    <col min="7946" max="7949" width="16.42578125" style="71" customWidth="1"/>
    <col min="7950" max="7950" width="14.5703125" style="71" customWidth="1"/>
    <col min="7951" max="7951" width="9.5703125" style="71"/>
    <col min="7952" max="7952" width="13.5703125" style="71" customWidth="1"/>
    <col min="7953" max="7953" width="14.5703125" style="71" customWidth="1"/>
    <col min="7954" max="7954" width="21.42578125" style="71" customWidth="1"/>
    <col min="7955" max="8192" width="9.5703125" style="71"/>
    <col min="8193" max="8193" width="1.140625" style="71" customWidth="1"/>
    <col min="8194" max="8194" width="5" style="71" customWidth="1"/>
    <col min="8195" max="8195" width="0" style="71" hidden="1" customWidth="1"/>
    <col min="8196" max="8196" width="7.28515625" style="71" customWidth="1"/>
    <col min="8197" max="8197" width="28.7109375" style="71" customWidth="1"/>
    <col min="8198" max="8198" width="0" style="71" hidden="1" customWidth="1"/>
    <col min="8199" max="8199" width="24.5703125" style="71" customWidth="1"/>
    <col min="8200" max="8200" width="14.5703125" style="71" customWidth="1"/>
    <col min="8201" max="8201" width="15.5703125" style="71" customWidth="1"/>
    <col min="8202" max="8205" width="16.42578125" style="71" customWidth="1"/>
    <col min="8206" max="8206" width="14.5703125" style="71" customWidth="1"/>
    <col min="8207" max="8207" width="9.5703125" style="71"/>
    <col min="8208" max="8208" width="13.5703125" style="71" customWidth="1"/>
    <col min="8209" max="8209" width="14.5703125" style="71" customWidth="1"/>
    <col min="8210" max="8210" width="21.42578125" style="71" customWidth="1"/>
    <col min="8211" max="8448" width="9.5703125" style="71"/>
    <col min="8449" max="8449" width="1.140625" style="71" customWidth="1"/>
    <col min="8450" max="8450" width="5" style="71" customWidth="1"/>
    <col min="8451" max="8451" width="0" style="71" hidden="1" customWidth="1"/>
    <col min="8452" max="8452" width="7.28515625" style="71" customWidth="1"/>
    <col min="8453" max="8453" width="28.7109375" style="71" customWidth="1"/>
    <col min="8454" max="8454" width="0" style="71" hidden="1" customWidth="1"/>
    <col min="8455" max="8455" width="24.5703125" style="71" customWidth="1"/>
    <col min="8456" max="8456" width="14.5703125" style="71" customWidth="1"/>
    <col min="8457" max="8457" width="15.5703125" style="71" customWidth="1"/>
    <col min="8458" max="8461" width="16.42578125" style="71" customWidth="1"/>
    <col min="8462" max="8462" width="14.5703125" style="71" customWidth="1"/>
    <col min="8463" max="8463" width="9.5703125" style="71"/>
    <col min="8464" max="8464" width="13.5703125" style="71" customWidth="1"/>
    <col min="8465" max="8465" width="14.5703125" style="71" customWidth="1"/>
    <col min="8466" max="8466" width="21.42578125" style="71" customWidth="1"/>
    <col min="8467" max="8704" width="9.5703125" style="71"/>
    <col min="8705" max="8705" width="1.140625" style="71" customWidth="1"/>
    <col min="8706" max="8706" width="5" style="71" customWidth="1"/>
    <col min="8707" max="8707" width="0" style="71" hidden="1" customWidth="1"/>
    <col min="8708" max="8708" width="7.28515625" style="71" customWidth="1"/>
    <col min="8709" max="8709" width="28.7109375" style="71" customWidth="1"/>
    <col min="8710" max="8710" width="0" style="71" hidden="1" customWidth="1"/>
    <col min="8711" max="8711" width="24.5703125" style="71" customWidth="1"/>
    <col min="8712" max="8712" width="14.5703125" style="71" customWidth="1"/>
    <col min="8713" max="8713" width="15.5703125" style="71" customWidth="1"/>
    <col min="8714" max="8717" width="16.42578125" style="71" customWidth="1"/>
    <col min="8718" max="8718" width="14.5703125" style="71" customWidth="1"/>
    <col min="8719" max="8719" width="9.5703125" style="71"/>
    <col min="8720" max="8720" width="13.5703125" style="71" customWidth="1"/>
    <col min="8721" max="8721" width="14.5703125" style="71" customWidth="1"/>
    <col min="8722" max="8722" width="21.42578125" style="71" customWidth="1"/>
    <col min="8723" max="8960" width="9.5703125" style="71"/>
    <col min="8961" max="8961" width="1.140625" style="71" customWidth="1"/>
    <col min="8962" max="8962" width="5" style="71" customWidth="1"/>
    <col min="8963" max="8963" width="0" style="71" hidden="1" customWidth="1"/>
    <col min="8964" max="8964" width="7.28515625" style="71" customWidth="1"/>
    <col min="8965" max="8965" width="28.7109375" style="71" customWidth="1"/>
    <col min="8966" max="8966" width="0" style="71" hidden="1" customWidth="1"/>
    <col min="8967" max="8967" width="24.5703125" style="71" customWidth="1"/>
    <col min="8968" max="8968" width="14.5703125" style="71" customWidth="1"/>
    <col min="8969" max="8969" width="15.5703125" style="71" customWidth="1"/>
    <col min="8970" max="8973" width="16.42578125" style="71" customWidth="1"/>
    <col min="8974" max="8974" width="14.5703125" style="71" customWidth="1"/>
    <col min="8975" max="8975" width="9.5703125" style="71"/>
    <col min="8976" max="8976" width="13.5703125" style="71" customWidth="1"/>
    <col min="8977" max="8977" width="14.5703125" style="71" customWidth="1"/>
    <col min="8978" max="8978" width="21.42578125" style="71" customWidth="1"/>
    <col min="8979" max="9216" width="9.5703125" style="71"/>
    <col min="9217" max="9217" width="1.140625" style="71" customWidth="1"/>
    <col min="9218" max="9218" width="5" style="71" customWidth="1"/>
    <col min="9219" max="9219" width="0" style="71" hidden="1" customWidth="1"/>
    <col min="9220" max="9220" width="7.28515625" style="71" customWidth="1"/>
    <col min="9221" max="9221" width="28.7109375" style="71" customWidth="1"/>
    <col min="9222" max="9222" width="0" style="71" hidden="1" customWidth="1"/>
    <col min="9223" max="9223" width="24.5703125" style="71" customWidth="1"/>
    <col min="9224" max="9224" width="14.5703125" style="71" customWidth="1"/>
    <col min="9225" max="9225" width="15.5703125" style="71" customWidth="1"/>
    <col min="9226" max="9229" width="16.42578125" style="71" customWidth="1"/>
    <col min="9230" max="9230" width="14.5703125" style="71" customWidth="1"/>
    <col min="9231" max="9231" width="9.5703125" style="71"/>
    <col min="9232" max="9232" width="13.5703125" style="71" customWidth="1"/>
    <col min="9233" max="9233" width="14.5703125" style="71" customWidth="1"/>
    <col min="9234" max="9234" width="21.42578125" style="71" customWidth="1"/>
    <col min="9235" max="9472" width="9.5703125" style="71"/>
    <col min="9473" max="9473" width="1.140625" style="71" customWidth="1"/>
    <col min="9474" max="9474" width="5" style="71" customWidth="1"/>
    <col min="9475" max="9475" width="0" style="71" hidden="1" customWidth="1"/>
    <col min="9476" max="9476" width="7.28515625" style="71" customWidth="1"/>
    <col min="9477" max="9477" width="28.7109375" style="71" customWidth="1"/>
    <col min="9478" max="9478" width="0" style="71" hidden="1" customWidth="1"/>
    <col min="9479" max="9479" width="24.5703125" style="71" customWidth="1"/>
    <col min="9480" max="9480" width="14.5703125" style="71" customWidth="1"/>
    <col min="9481" max="9481" width="15.5703125" style="71" customWidth="1"/>
    <col min="9482" max="9485" width="16.42578125" style="71" customWidth="1"/>
    <col min="9486" max="9486" width="14.5703125" style="71" customWidth="1"/>
    <col min="9487" max="9487" width="9.5703125" style="71"/>
    <col min="9488" max="9488" width="13.5703125" style="71" customWidth="1"/>
    <col min="9489" max="9489" width="14.5703125" style="71" customWidth="1"/>
    <col min="9490" max="9490" width="21.42578125" style="71" customWidth="1"/>
    <col min="9491" max="9728" width="9.5703125" style="71"/>
    <col min="9729" max="9729" width="1.140625" style="71" customWidth="1"/>
    <col min="9730" max="9730" width="5" style="71" customWidth="1"/>
    <col min="9731" max="9731" width="0" style="71" hidden="1" customWidth="1"/>
    <col min="9732" max="9732" width="7.28515625" style="71" customWidth="1"/>
    <col min="9733" max="9733" width="28.7109375" style="71" customWidth="1"/>
    <col min="9734" max="9734" width="0" style="71" hidden="1" customWidth="1"/>
    <col min="9735" max="9735" width="24.5703125" style="71" customWidth="1"/>
    <col min="9736" max="9736" width="14.5703125" style="71" customWidth="1"/>
    <col min="9737" max="9737" width="15.5703125" style="71" customWidth="1"/>
    <col min="9738" max="9741" width="16.42578125" style="71" customWidth="1"/>
    <col min="9742" max="9742" width="14.5703125" style="71" customWidth="1"/>
    <col min="9743" max="9743" width="9.5703125" style="71"/>
    <col min="9744" max="9744" width="13.5703125" style="71" customWidth="1"/>
    <col min="9745" max="9745" width="14.5703125" style="71" customWidth="1"/>
    <col min="9746" max="9746" width="21.42578125" style="71" customWidth="1"/>
    <col min="9747" max="9984" width="9.5703125" style="71"/>
    <col min="9985" max="9985" width="1.140625" style="71" customWidth="1"/>
    <col min="9986" max="9986" width="5" style="71" customWidth="1"/>
    <col min="9987" max="9987" width="0" style="71" hidden="1" customWidth="1"/>
    <col min="9988" max="9988" width="7.28515625" style="71" customWidth="1"/>
    <col min="9989" max="9989" width="28.7109375" style="71" customWidth="1"/>
    <col min="9990" max="9990" width="0" style="71" hidden="1" customWidth="1"/>
    <col min="9991" max="9991" width="24.5703125" style="71" customWidth="1"/>
    <col min="9992" max="9992" width="14.5703125" style="71" customWidth="1"/>
    <col min="9993" max="9993" width="15.5703125" style="71" customWidth="1"/>
    <col min="9994" max="9997" width="16.42578125" style="71" customWidth="1"/>
    <col min="9998" max="9998" width="14.5703125" style="71" customWidth="1"/>
    <col min="9999" max="9999" width="9.5703125" style="71"/>
    <col min="10000" max="10000" width="13.5703125" style="71" customWidth="1"/>
    <col min="10001" max="10001" width="14.5703125" style="71" customWidth="1"/>
    <col min="10002" max="10002" width="21.42578125" style="71" customWidth="1"/>
    <col min="10003" max="10240" width="9.5703125" style="71"/>
    <col min="10241" max="10241" width="1.140625" style="71" customWidth="1"/>
    <col min="10242" max="10242" width="5" style="71" customWidth="1"/>
    <col min="10243" max="10243" width="0" style="71" hidden="1" customWidth="1"/>
    <col min="10244" max="10244" width="7.28515625" style="71" customWidth="1"/>
    <col min="10245" max="10245" width="28.7109375" style="71" customWidth="1"/>
    <col min="10246" max="10246" width="0" style="71" hidden="1" customWidth="1"/>
    <col min="10247" max="10247" width="24.5703125" style="71" customWidth="1"/>
    <col min="10248" max="10248" width="14.5703125" style="71" customWidth="1"/>
    <col min="10249" max="10249" width="15.5703125" style="71" customWidth="1"/>
    <col min="10250" max="10253" width="16.42578125" style="71" customWidth="1"/>
    <col min="10254" max="10254" width="14.5703125" style="71" customWidth="1"/>
    <col min="10255" max="10255" width="9.5703125" style="71"/>
    <col min="10256" max="10256" width="13.5703125" style="71" customWidth="1"/>
    <col min="10257" max="10257" width="14.5703125" style="71" customWidth="1"/>
    <col min="10258" max="10258" width="21.42578125" style="71" customWidth="1"/>
    <col min="10259" max="10496" width="9.5703125" style="71"/>
    <col min="10497" max="10497" width="1.140625" style="71" customWidth="1"/>
    <col min="10498" max="10498" width="5" style="71" customWidth="1"/>
    <col min="10499" max="10499" width="0" style="71" hidden="1" customWidth="1"/>
    <col min="10500" max="10500" width="7.28515625" style="71" customWidth="1"/>
    <col min="10501" max="10501" width="28.7109375" style="71" customWidth="1"/>
    <col min="10502" max="10502" width="0" style="71" hidden="1" customWidth="1"/>
    <col min="10503" max="10503" width="24.5703125" style="71" customWidth="1"/>
    <col min="10504" max="10504" width="14.5703125" style="71" customWidth="1"/>
    <col min="10505" max="10505" width="15.5703125" style="71" customWidth="1"/>
    <col min="10506" max="10509" width="16.42578125" style="71" customWidth="1"/>
    <col min="10510" max="10510" width="14.5703125" style="71" customWidth="1"/>
    <col min="10511" max="10511" width="9.5703125" style="71"/>
    <col min="10512" max="10512" width="13.5703125" style="71" customWidth="1"/>
    <col min="10513" max="10513" width="14.5703125" style="71" customWidth="1"/>
    <col min="10514" max="10514" width="21.42578125" style="71" customWidth="1"/>
    <col min="10515" max="10752" width="9.5703125" style="71"/>
    <col min="10753" max="10753" width="1.140625" style="71" customWidth="1"/>
    <col min="10754" max="10754" width="5" style="71" customWidth="1"/>
    <col min="10755" max="10755" width="0" style="71" hidden="1" customWidth="1"/>
    <col min="10756" max="10756" width="7.28515625" style="71" customWidth="1"/>
    <col min="10757" max="10757" width="28.7109375" style="71" customWidth="1"/>
    <col min="10758" max="10758" width="0" style="71" hidden="1" customWidth="1"/>
    <col min="10759" max="10759" width="24.5703125" style="71" customWidth="1"/>
    <col min="10760" max="10760" width="14.5703125" style="71" customWidth="1"/>
    <col min="10761" max="10761" width="15.5703125" style="71" customWidth="1"/>
    <col min="10762" max="10765" width="16.42578125" style="71" customWidth="1"/>
    <col min="10766" max="10766" width="14.5703125" style="71" customWidth="1"/>
    <col min="10767" max="10767" width="9.5703125" style="71"/>
    <col min="10768" max="10768" width="13.5703125" style="71" customWidth="1"/>
    <col min="10769" max="10769" width="14.5703125" style="71" customWidth="1"/>
    <col min="10770" max="10770" width="21.42578125" style="71" customWidth="1"/>
    <col min="10771" max="11008" width="9.5703125" style="71"/>
    <col min="11009" max="11009" width="1.140625" style="71" customWidth="1"/>
    <col min="11010" max="11010" width="5" style="71" customWidth="1"/>
    <col min="11011" max="11011" width="0" style="71" hidden="1" customWidth="1"/>
    <col min="11012" max="11012" width="7.28515625" style="71" customWidth="1"/>
    <col min="11013" max="11013" width="28.7109375" style="71" customWidth="1"/>
    <col min="11014" max="11014" width="0" style="71" hidden="1" customWidth="1"/>
    <col min="11015" max="11015" width="24.5703125" style="71" customWidth="1"/>
    <col min="11016" max="11016" width="14.5703125" style="71" customWidth="1"/>
    <col min="11017" max="11017" width="15.5703125" style="71" customWidth="1"/>
    <col min="11018" max="11021" width="16.42578125" style="71" customWidth="1"/>
    <col min="11022" max="11022" width="14.5703125" style="71" customWidth="1"/>
    <col min="11023" max="11023" width="9.5703125" style="71"/>
    <col min="11024" max="11024" width="13.5703125" style="71" customWidth="1"/>
    <col min="11025" max="11025" width="14.5703125" style="71" customWidth="1"/>
    <col min="11026" max="11026" width="21.42578125" style="71" customWidth="1"/>
    <col min="11027" max="11264" width="9.5703125" style="71"/>
    <col min="11265" max="11265" width="1.140625" style="71" customWidth="1"/>
    <col min="11266" max="11266" width="5" style="71" customWidth="1"/>
    <col min="11267" max="11267" width="0" style="71" hidden="1" customWidth="1"/>
    <col min="11268" max="11268" width="7.28515625" style="71" customWidth="1"/>
    <col min="11269" max="11269" width="28.7109375" style="71" customWidth="1"/>
    <col min="11270" max="11270" width="0" style="71" hidden="1" customWidth="1"/>
    <col min="11271" max="11271" width="24.5703125" style="71" customWidth="1"/>
    <col min="11272" max="11272" width="14.5703125" style="71" customWidth="1"/>
    <col min="11273" max="11273" width="15.5703125" style="71" customWidth="1"/>
    <col min="11274" max="11277" width="16.42578125" style="71" customWidth="1"/>
    <col min="11278" max="11278" width="14.5703125" style="71" customWidth="1"/>
    <col min="11279" max="11279" width="9.5703125" style="71"/>
    <col min="11280" max="11280" width="13.5703125" style="71" customWidth="1"/>
    <col min="11281" max="11281" width="14.5703125" style="71" customWidth="1"/>
    <col min="11282" max="11282" width="21.42578125" style="71" customWidth="1"/>
    <col min="11283" max="11520" width="9.5703125" style="71"/>
    <col min="11521" max="11521" width="1.140625" style="71" customWidth="1"/>
    <col min="11522" max="11522" width="5" style="71" customWidth="1"/>
    <col min="11523" max="11523" width="0" style="71" hidden="1" customWidth="1"/>
    <col min="11524" max="11524" width="7.28515625" style="71" customWidth="1"/>
    <col min="11525" max="11525" width="28.7109375" style="71" customWidth="1"/>
    <col min="11526" max="11526" width="0" style="71" hidden="1" customWidth="1"/>
    <col min="11527" max="11527" width="24.5703125" style="71" customWidth="1"/>
    <col min="11528" max="11528" width="14.5703125" style="71" customWidth="1"/>
    <col min="11529" max="11529" width="15.5703125" style="71" customWidth="1"/>
    <col min="11530" max="11533" width="16.42578125" style="71" customWidth="1"/>
    <col min="11534" max="11534" width="14.5703125" style="71" customWidth="1"/>
    <col min="11535" max="11535" width="9.5703125" style="71"/>
    <col min="11536" max="11536" width="13.5703125" style="71" customWidth="1"/>
    <col min="11537" max="11537" width="14.5703125" style="71" customWidth="1"/>
    <col min="11538" max="11538" width="21.42578125" style="71" customWidth="1"/>
    <col min="11539" max="11776" width="9.5703125" style="71"/>
    <col min="11777" max="11777" width="1.140625" style="71" customWidth="1"/>
    <col min="11778" max="11778" width="5" style="71" customWidth="1"/>
    <col min="11779" max="11779" width="0" style="71" hidden="1" customWidth="1"/>
    <col min="11780" max="11780" width="7.28515625" style="71" customWidth="1"/>
    <col min="11781" max="11781" width="28.7109375" style="71" customWidth="1"/>
    <col min="11782" max="11782" width="0" style="71" hidden="1" customWidth="1"/>
    <col min="11783" max="11783" width="24.5703125" style="71" customWidth="1"/>
    <col min="11784" max="11784" width="14.5703125" style="71" customWidth="1"/>
    <col min="11785" max="11785" width="15.5703125" style="71" customWidth="1"/>
    <col min="11786" max="11789" width="16.42578125" style="71" customWidth="1"/>
    <col min="11790" max="11790" width="14.5703125" style="71" customWidth="1"/>
    <col min="11791" max="11791" width="9.5703125" style="71"/>
    <col min="11792" max="11792" width="13.5703125" style="71" customWidth="1"/>
    <col min="11793" max="11793" width="14.5703125" style="71" customWidth="1"/>
    <col min="11794" max="11794" width="21.42578125" style="71" customWidth="1"/>
    <col min="11795" max="12032" width="9.5703125" style="71"/>
    <col min="12033" max="12033" width="1.140625" style="71" customWidth="1"/>
    <col min="12034" max="12034" width="5" style="71" customWidth="1"/>
    <col min="12035" max="12035" width="0" style="71" hidden="1" customWidth="1"/>
    <col min="12036" max="12036" width="7.28515625" style="71" customWidth="1"/>
    <col min="12037" max="12037" width="28.7109375" style="71" customWidth="1"/>
    <col min="12038" max="12038" width="0" style="71" hidden="1" customWidth="1"/>
    <col min="12039" max="12039" width="24.5703125" style="71" customWidth="1"/>
    <col min="12040" max="12040" width="14.5703125" style="71" customWidth="1"/>
    <col min="12041" max="12041" width="15.5703125" style="71" customWidth="1"/>
    <col min="12042" max="12045" width="16.42578125" style="71" customWidth="1"/>
    <col min="12046" max="12046" width="14.5703125" style="71" customWidth="1"/>
    <col min="12047" max="12047" width="9.5703125" style="71"/>
    <col min="12048" max="12048" width="13.5703125" style="71" customWidth="1"/>
    <col min="12049" max="12049" width="14.5703125" style="71" customWidth="1"/>
    <col min="12050" max="12050" width="21.42578125" style="71" customWidth="1"/>
    <col min="12051" max="12288" width="9.5703125" style="71"/>
    <col min="12289" max="12289" width="1.140625" style="71" customWidth="1"/>
    <col min="12290" max="12290" width="5" style="71" customWidth="1"/>
    <col min="12291" max="12291" width="0" style="71" hidden="1" customWidth="1"/>
    <col min="12292" max="12292" width="7.28515625" style="71" customWidth="1"/>
    <col min="12293" max="12293" width="28.7109375" style="71" customWidth="1"/>
    <col min="12294" max="12294" width="0" style="71" hidden="1" customWidth="1"/>
    <col min="12295" max="12295" width="24.5703125" style="71" customWidth="1"/>
    <col min="12296" max="12296" width="14.5703125" style="71" customWidth="1"/>
    <col min="12297" max="12297" width="15.5703125" style="71" customWidth="1"/>
    <col min="12298" max="12301" width="16.42578125" style="71" customWidth="1"/>
    <col min="12302" max="12302" width="14.5703125" style="71" customWidth="1"/>
    <col min="12303" max="12303" width="9.5703125" style="71"/>
    <col min="12304" max="12304" width="13.5703125" style="71" customWidth="1"/>
    <col min="12305" max="12305" width="14.5703125" style="71" customWidth="1"/>
    <col min="12306" max="12306" width="21.42578125" style="71" customWidth="1"/>
    <col min="12307" max="12544" width="9.5703125" style="71"/>
    <col min="12545" max="12545" width="1.140625" style="71" customWidth="1"/>
    <col min="12546" max="12546" width="5" style="71" customWidth="1"/>
    <col min="12547" max="12547" width="0" style="71" hidden="1" customWidth="1"/>
    <col min="12548" max="12548" width="7.28515625" style="71" customWidth="1"/>
    <col min="12549" max="12549" width="28.7109375" style="71" customWidth="1"/>
    <col min="12550" max="12550" width="0" style="71" hidden="1" customWidth="1"/>
    <col min="12551" max="12551" width="24.5703125" style="71" customWidth="1"/>
    <col min="12552" max="12552" width="14.5703125" style="71" customWidth="1"/>
    <col min="12553" max="12553" width="15.5703125" style="71" customWidth="1"/>
    <col min="12554" max="12557" width="16.42578125" style="71" customWidth="1"/>
    <col min="12558" max="12558" width="14.5703125" style="71" customWidth="1"/>
    <col min="12559" max="12559" width="9.5703125" style="71"/>
    <col min="12560" max="12560" width="13.5703125" style="71" customWidth="1"/>
    <col min="12561" max="12561" width="14.5703125" style="71" customWidth="1"/>
    <col min="12562" max="12562" width="21.42578125" style="71" customWidth="1"/>
    <col min="12563" max="12800" width="9.5703125" style="71"/>
    <col min="12801" max="12801" width="1.140625" style="71" customWidth="1"/>
    <col min="12802" max="12802" width="5" style="71" customWidth="1"/>
    <col min="12803" max="12803" width="0" style="71" hidden="1" customWidth="1"/>
    <col min="12804" max="12804" width="7.28515625" style="71" customWidth="1"/>
    <col min="12805" max="12805" width="28.7109375" style="71" customWidth="1"/>
    <col min="12806" max="12806" width="0" style="71" hidden="1" customWidth="1"/>
    <col min="12807" max="12807" width="24.5703125" style="71" customWidth="1"/>
    <col min="12808" max="12808" width="14.5703125" style="71" customWidth="1"/>
    <col min="12809" max="12809" width="15.5703125" style="71" customWidth="1"/>
    <col min="12810" max="12813" width="16.42578125" style="71" customWidth="1"/>
    <col min="12814" max="12814" width="14.5703125" style="71" customWidth="1"/>
    <col min="12815" max="12815" width="9.5703125" style="71"/>
    <col min="12816" max="12816" width="13.5703125" style="71" customWidth="1"/>
    <col min="12817" max="12817" width="14.5703125" style="71" customWidth="1"/>
    <col min="12818" max="12818" width="21.42578125" style="71" customWidth="1"/>
    <col min="12819" max="13056" width="9.5703125" style="71"/>
    <col min="13057" max="13057" width="1.140625" style="71" customWidth="1"/>
    <col min="13058" max="13058" width="5" style="71" customWidth="1"/>
    <col min="13059" max="13059" width="0" style="71" hidden="1" customWidth="1"/>
    <col min="13060" max="13060" width="7.28515625" style="71" customWidth="1"/>
    <col min="13061" max="13061" width="28.7109375" style="71" customWidth="1"/>
    <col min="13062" max="13062" width="0" style="71" hidden="1" customWidth="1"/>
    <col min="13063" max="13063" width="24.5703125" style="71" customWidth="1"/>
    <col min="13064" max="13064" width="14.5703125" style="71" customWidth="1"/>
    <col min="13065" max="13065" width="15.5703125" style="71" customWidth="1"/>
    <col min="13066" max="13069" width="16.42578125" style="71" customWidth="1"/>
    <col min="13070" max="13070" width="14.5703125" style="71" customWidth="1"/>
    <col min="13071" max="13071" width="9.5703125" style="71"/>
    <col min="13072" max="13072" width="13.5703125" style="71" customWidth="1"/>
    <col min="13073" max="13073" width="14.5703125" style="71" customWidth="1"/>
    <col min="13074" max="13074" width="21.42578125" style="71" customWidth="1"/>
    <col min="13075" max="13312" width="9.5703125" style="71"/>
    <col min="13313" max="13313" width="1.140625" style="71" customWidth="1"/>
    <col min="13314" max="13314" width="5" style="71" customWidth="1"/>
    <col min="13315" max="13315" width="0" style="71" hidden="1" customWidth="1"/>
    <col min="13316" max="13316" width="7.28515625" style="71" customWidth="1"/>
    <col min="13317" max="13317" width="28.7109375" style="71" customWidth="1"/>
    <col min="13318" max="13318" width="0" style="71" hidden="1" customWidth="1"/>
    <col min="13319" max="13319" width="24.5703125" style="71" customWidth="1"/>
    <col min="13320" max="13320" width="14.5703125" style="71" customWidth="1"/>
    <col min="13321" max="13321" width="15.5703125" style="71" customWidth="1"/>
    <col min="13322" max="13325" width="16.42578125" style="71" customWidth="1"/>
    <col min="13326" max="13326" width="14.5703125" style="71" customWidth="1"/>
    <col min="13327" max="13327" width="9.5703125" style="71"/>
    <col min="13328" max="13328" width="13.5703125" style="71" customWidth="1"/>
    <col min="13329" max="13329" width="14.5703125" style="71" customWidth="1"/>
    <col min="13330" max="13330" width="21.42578125" style="71" customWidth="1"/>
    <col min="13331" max="13568" width="9.5703125" style="71"/>
    <col min="13569" max="13569" width="1.140625" style="71" customWidth="1"/>
    <col min="13570" max="13570" width="5" style="71" customWidth="1"/>
    <col min="13571" max="13571" width="0" style="71" hidden="1" customWidth="1"/>
    <col min="13572" max="13572" width="7.28515625" style="71" customWidth="1"/>
    <col min="13573" max="13573" width="28.7109375" style="71" customWidth="1"/>
    <col min="13574" max="13574" width="0" style="71" hidden="1" customWidth="1"/>
    <col min="13575" max="13575" width="24.5703125" style="71" customWidth="1"/>
    <col min="13576" max="13576" width="14.5703125" style="71" customWidth="1"/>
    <col min="13577" max="13577" width="15.5703125" style="71" customWidth="1"/>
    <col min="13578" max="13581" width="16.42578125" style="71" customWidth="1"/>
    <col min="13582" max="13582" width="14.5703125" style="71" customWidth="1"/>
    <col min="13583" max="13583" width="9.5703125" style="71"/>
    <col min="13584" max="13584" width="13.5703125" style="71" customWidth="1"/>
    <col min="13585" max="13585" width="14.5703125" style="71" customWidth="1"/>
    <col min="13586" max="13586" width="21.42578125" style="71" customWidth="1"/>
    <col min="13587" max="13824" width="9.5703125" style="71"/>
    <col min="13825" max="13825" width="1.140625" style="71" customWidth="1"/>
    <col min="13826" max="13826" width="5" style="71" customWidth="1"/>
    <col min="13827" max="13827" width="0" style="71" hidden="1" customWidth="1"/>
    <col min="13828" max="13828" width="7.28515625" style="71" customWidth="1"/>
    <col min="13829" max="13829" width="28.7109375" style="71" customWidth="1"/>
    <col min="13830" max="13830" width="0" style="71" hidden="1" customWidth="1"/>
    <col min="13831" max="13831" width="24.5703125" style="71" customWidth="1"/>
    <col min="13832" max="13832" width="14.5703125" style="71" customWidth="1"/>
    <col min="13833" max="13833" width="15.5703125" style="71" customWidth="1"/>
    <col min="13834" max="13837" width="16.42578125" style="71" customWidth="1"/>
    <col min="13838" max="13838" width="14.5703125" style="71" customWidth="1"/>
    <col min="13839" max="13839" width="9.5703125" style="71"/>
    <col min="13840" max="13840" width="13.5703125" style="71" customWidth="1"/>
    <col min="13841" max="13841" width="14.5703125" style="71" customWidth="1"/>
    <col min="13842" max="13842" width="21.42578125" style="71" customWidth="1"/>
    <col min="13843" max="14080" width="9.5703125" style="71"/>
    <col min="14081" max="14081" width="1.140625" style="71" customWidth="1"/>
    <col min="14082" max="14082" width="5" style="71" customWidth="1"/>
    <col min="14083" max="14083" width="0" style="71" hidden="1" customWidth="1"/>
    <col min="14084" max="14084" width="7.28515625" style="71" customWidth="1"/>
    <col min="14085" max="14085" width="28.7109375" style="71" customWidth="1"/>
    <col min="14086" max="14086" width="0" style="71" hidden="1" customWidth="1"/>
    <col min="14087" max="14087" width="24.5703125" style="71" customWidth="1"/>
    <col min="14088" max="14088" width="14.5703125" style="71" customWidth="1"/>
    <col min="14089" max="14089" width="15.5703125" style="71" customWidth="1"/>
    <col min="14090" max="14093" width="16.42578125" style="71" customWidth="1"/>
    <col min="14094" max="14094" width="14.5703125" style="71" customWidth="1"/>
    <col min="14095" max="14095" width="9.5703125" style="71"/>
    <col min="14096" max="14096" width="13.5703125" style="71" customWidth="1"/>
    <col min="14097" max="14097" width="14.5703125" style="71" customWidth="1"/>
    <col min="14098" max="14098" width="21.42578125" style="71" customWidth="1"/>
    <col min="14099" max="14336" width="9.5703125" style="71"/>
    <col min="14337" max="14337" width="1.140625" style="71" customWidth="1"/>
    <col min="14338" max="14338" width="5" style="71" customWidth="1"/>
    <col min="14339" max="14339" width="0" style="71" hidden="1" customWidth="1"/>
    <col min="14340" max="14340" width="7.28515625" style="71" customWidth="1"/>
    <col min="14341" max="14341" width="28.7109375" style="71" customWidth="1"/>
    <col min="14342" max="14342" width="0" style="71" hidden="1" customWidth="1"/>
    <col min="14343" max="14343" width="24.5703125" style="71" customWidth="1"/>
    <col min="14344" max="14344" width="14.5703125" style="71" customWidth="1"/>
    <col min="14345" max="14345" width="15.5703125" style="71" customWidth="1"/>
    <col min="14346" max="14349" width="16.42578125" style="71" customWidth="1"/>
    <col min="14350" max="14350" width="14.5703125" style="71" customWidth="1"/>
    <col min="14351" max="14351" width="9.5703125" style="71"/>
    <col min="14352" max="14352" width="13.5703125" style="71" customWidth="1"/>
    <col min="14353" max="14353" width="14.5703125" style="71" customWidth="1"/>
    <col min="14354" max="14354" width="21.42578125" style="71" customWidth="1"/>
    <col min="14355" max="14592" width="9.5703125" style="71"/>
    <col min="14593" max="14593" width="1.140625" style="71" customWidth="1"/>
    <col min="14594" max="14594" width="5" style="71" customWidth="1"/>
    <col min="14595" max="14595" width="0" style="71" hidden="1" customWidth="1"/>
    <col min="14596" max="14596" width="7.28515625" style="71" customWidth="1"/>
    <col min="14597" max="14597" width="28.7109375" style="71" customWidth="1"/>
    <col min="14598" max="14598" width="0" style="71" hidden="1" customWidth="1"/>
    <col min="14599" max="14599" width="24.5703125" style="71" customWidth="1"/>
    <col min="14600" max="14600" width="14.5703125" style="71" customWidth="1"/>
    <col min="14601" max="14601" width="15.5703125" style="71" customWidth="1"/>
    <col min="14602" max="14605" width="16.42578125" style="71" customWidth="1"/>
    <col min="14606" max="14606" width="14.5703125" style="71" customWidth="1"/>
    <col min="14607" max="14607" width="9.5703125" style="71"/>
    <col min="14608" max="14608" width="13.5703125" style="71" customWidth="1"/>
    <col min="14609" max="14609" width="14.5703125" style="71" customWidth="1"/>
    <col min="14610" max="14610" width="21.42578125" style="71" customWidth="1"/>
    <col min="14611" max="14848" width="9.5703125" style="71"/>
    <col min="14849" max="14849" width="1.140625" style="71" customWidth="1"/>
    <col min="14850" max="14850" width="5" style="71" customWidth="1"/>
    <col min="14851" max="14851" width="0" style="71" hidden="1" customWidth="1"/>
    <col min="14852" max="14852" width="7.28515625" style="71" customWidth="1"/>
    <col min="14853" max="14853" width="28.7109375" style="71" customWidth="1"/>
    <col min="14854" max="14854" width="0" style="71" hidden="1" customWidth="1"/>
    <col min="14855" max="14855" width="24.5703125" style="71" customWidth="1"/>
    <col min="14856" max="14856" width="14.5703125" style="71" customWidth="1"/>
    <col min="14857" max="14857" width="15.5703125" style="71" customWidth="1"/>
    <col min="14858" max="14861" width="16.42578125" style="71" customWidth="1"/>
    <col min="14862" max="14862" width="14.5703125" style="71" customWidth="1"/>
    <col min="14863" max="14863" width="9.5703125" style="71"/>
    <col min="14864" max="14864" width="13.5703125" style="71" customWidth="1"/>
    <col min="14865" max="14865" width="14.5703125" style="71" customWidth="1"/>
    <col min="14866" max="14866" width="21.42578125" style="71" customWidth="1"/>
    <col min="14867" max="15104" width="9.5703125" style="71"/>
    <col min="15105" max="15105" width="1.140625" style="71" customWidth="1"/>
    <col min="15106" max="15106" width="5" style="71" customWidth="1"/>
    <col min="15107" max="15107" width="0" style="71" hidden="1" customWidth="1"/>
    <col min="15108" max="15108" width="7.28515625" style="71" customWidth="1"/>
    <col min="15109" max="15109" width="28.7109375" style="71" customWidth="1"/>
    <col min="15110" max="15110" width="0" style="71" hidden="1" customWidth="1"/>
    <col min="15111" max="15111" width="24.5703125" style="71" customWidth="1"/>
    <col min="15112" max="15112" width="14.5703125" style="71" customWidth="1"/>
    <col min="15113" max="15113" width="15.5703125" style="71" customWidth="1"/>
    <col min="15114" max="15117" width="16.42578125" style="71" customWidth="1"/>
    <col min="15118" max="15118" width="14.5703125" style="71" customWidth="1"/>
    <col min="15119" max="15119" width="9.5703125" style="71"/>
    <col min="15120" max="15120" width="13.5703125" style="71" customWidth="1"/>
    <col min="15121" max="15121" width="14.5703125" style="71" customWidth="1"/>
    <col min="15122" max="15122" width="21.42578125" style="71" customWidth="1"/>
    <col min="15123" max="15360" width="9.5703125" style="71"/>
    <col min="15361" max="15361" width="1.140625" style="71" customWidth="1"/>
    <col min="15362" max="15362" width="5" style="71" customWidth="1"/>
    <col min="15363" max="15363" width="0" style="71" hidden="1" customWidth="1"/>
    <col min="15364" max="15364" width="7.28515625" style="71" customWidth="1"/>
    <col min="15365" max="15365" width="28.7109375" style="71" customWidth="1"/>
    <col min="15366" max="15366" width="0" style="71" hidden="1" customWidth="1"/>
    <col min="15367" max="15367" width="24.5703125" style="71" customWidth="1"/>
    <col min="15368" max="15368" width="14.5703125" style="71" customWidth="1"/>
    <col min="15369" max="15369" width="15.5703125" style="71" customWidth="1"/>
    <col min="15370" max="15373" width="16.42578125" style="71" customWidth="1"/>
    <col min="15374" max="15374" width="14.5703125" style="71" customWidth="1"/>
    <col min="15375" max="15375" width="9.5703125" style="71"/>
    <col min="15376" max="15376" width="13.5703125" style="71" customWidth="1"/>
    <col min="15377" max="15377" width="14.5703125" style="71" customWidth="1"/>
    <col min="15378" max="15378" width="21.42578125" style="71" customWidth="1"/>
    <col min="15379" max="15616" width="9.5703125" style="71"/>
    <col min="15617" max="15617" width="1.140625" style="71" customWidth="1"/>
    <col min="15618" max="15618" width="5" style="71" customWidth="1"/>
    <col min="15619" max="15619" width="0" style="71" hidden="1" customWidth="1"/>
    <col min="15620" max="15620" width="7.28515625" style="71" customWidth="1"/>
    <col min="15621" max="15621" width="28.7109375" style="71" customWidth="1"/>
    <col min="15622" max="15622" width="0" style="71" hidden="1" customWidth="1"/>
    <col min="15623" max="15623" width="24.5703125" style="71" customWidth="1"/>
    <col min="15624" max="15624" width="14.5703125" style="71" customWidth="1"/>
    <col min="15625" max="15625" width="15.5703125" style="71" customWidth="1"/>
    <col min="15626" max="15629" width="16.42578125" style="71" customWidth="1"/>
    <col min="15630" max="15630" width="14.5703125" style="71" customWidth="1"/>
    <col min="15631" max="15631" width="9.5703125" style="71"/>
    <col min="15632" max="15632" width="13.5703125" style="71" customWidth="1"/>
    <col min="15633" max="15633" width="14.5703125" style="71" customWidth="1"/>
    <col min="15634" max="15634" width="21.42578125" style="71" customWidth="1"/>
    <col min="15635" max="15872" width="9.5703125" style="71"/>
    <col min="15873" max="15873" width="1.140625" style="71" customWidth="1"/>
    <col min="15874" max="15874" width="5" style="71" customWidth="1"/>
    <col min="15875" max="15875" width="0" style="71" hidden="1" customWidth="1"/>
    <col min="15876" max="15876" width="7.28515625" style="71" customWidth="1"/>
    <col min="15877" max="15877" width="28.7109375" style="71" customWidth="1"/>
    <col min="15878" max="15878" width="0" style="71" hidden="1" customWidth="1"/>
    <col min="15879" max="15879" width="24.5703125" style="71" customWidth="1"/>
    <col min="15880" max="15880" width="14.5703125" style="71" customWidth="1"/>
    <col min="15881" max="15881" width="15.5703125" style="71" customWidth="1"/>
    <col min="15882" max="15885" width="16.42578125" style="71" customWidth="1"/>
    <col min="15886" max="15886" width="14.5703125" style="71" customWidth="1"/>
    <col min="15887" max="15887" width="9.5703125" style="71"/>
    <col min="15888" max="15888" width="13.5703125" style="71" customWidth="1"/>
    <col min="15889" max="15889" width="14.5703125" style="71" customWidth="1"/>
    <col min="15890" max="15890" width="21.42578125" style="71" customWidth="1"/>
    <col min="15891" max="16128" width="9.5703125" style="71"/>
    <col min="16129" max="16129" width="1.140625" style="71" customWidth="1"/>
    <col min="16130" max="16130" width="5" style="71" customWidth="1"/>
    <col min="16131" max="16131" width="0" style="71" hidden="1" customWidth="1"/>
    <col min="16132" max="16132" width="7.28515625" style="71" customWidth="1"/>
    <col min="16133" max="16133" width="28.7109375" style="71" customWidth="1"/>
    <col min="16134" max="16134" width="0" style="71" hidden="1" customWidth="1"/>
    <col min="16135" max="16135" width="24.5703125" style="71" customWidth="1"/>
    <col min="16136" max="16136" width="14.5703125" style="71" customWidth="1"/>
    <col min="16137" max="16137" width="15.5703125" style="71" customWidth="1"/>
    <col min="16138" max="16141" width="16.42578125" style="71" customWidth="1"/>
    <col min="16142" max="16142" width="14.5703125" style="71" customWidth="1"/>
    <col min="16143" max="16143" width="9.5703125" style="71"/>
    <col min="16144" max="16144" width="13.5703125" style="71" customWidth="1"/>
    <col min="16145" max="16145" width="14.5703125" style="71" customWidth="1"/>
    <col min="16146" max="16146" width="21.42578125" style="71" customWidth="1"/>
    <col min="16147" max="16384" width="9.57031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159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30" customHeight="1" x14ac:dyDescent="0.25">
      <c r="A12" s="70"/>
      <c r="B12" s="78"/>
      <c r="C12" s="78"/>
      <c r="D12" s="78"/>
      <c r="E12" s="96" t="s">
        <v>96</v>
      </c>
      <c r="F12" s="96"/>
      <c r="G12" s="96" t="s">
        <v>97</v>
      </c>
      <c r="H12" s="79" t="s">
        <v>98</v>
      </c>
      <c r="I12" s="79" t="s">
        <v>25</v>
      </c>
      <c r="J12" s="81">
        <v>20000</v>
      </c>
      <c r="K12" s="81"/>
      <c r="L12" s="81">
        <v>15000</v>
      </c>
      <c r="M12" s="81">
        <f t="shared" ref="M12:M16" si="0">K12+L12</f>
        <v>15000</v>
      </c>
      <c r="N12" s="82">
        <f t="shared" ref="N12:N16" si="1">M12-J12</f>
        <v>-5000</v>
      </c>
      <c r="O12" s="83">
        <f t="shared" ref="O12:O17" si="2">IFERROR(M12/J12*100-100,0)</f>
        <v>-25</v>
      </c>
      <c r="P12" s="83">
        <f t="shared" ref="P12:P17" si="3">IFERROR(M12/$M$17*100,0)</f>
        <v>100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5.75" customHeight="1" x14ac:dyDescent="0.25">
      <c r="A13" s="70"/>
      <c r="B13" s="78"/>
      <c r="C13" s="78"/>
      <c r="D13" s="78"/>
      <c r="E13" s="78"/>
      <c r="F13" s="78"/>
      <c r="G13" s="78"/>
      <c r="H13" s="85"/>
      <c r="I13" s="85"/>
      <c r="J13" s="81"/>
      <c r="K13" s="81"/>
      <c r="L13" s="81"/>
      <c r="M13" s="81">
        <f t="shared" si="0"/>
        <v>0</v>
      </c>
      <c r="N13" s="82">
        <f t="shared" si="1"/>
        <v>0</v>
      </c>
      <c r="O13" s="83">
        <f t="shared" si="2"/>
        <v>0</v>
      </c>
      <c r="P13" s="83">
        <f t="shared" si="3"/>
        <v>0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15.75" customHeight="1" x14ac:dyDescent="0.25">
      <c r="A14" s="70"/>
      <c r="B14" s="78"/>
      <c r="C14" s="78"/>
      <c r="D14" s="78"/>
      <c r="E14" s="78"/>
      <c r="F14" s="78"/>
      <c r="G14" s="78"/>
      <c r="H14" s="85"/>
      <c r="I14" s="85"/>
      <c r="J14" s="81"/>
      <c r="K14" s="81"/>
      <c r="L14" s="81"/>
      <c r="M14" s="81">
        <f t="shared" si="0"/>
        <v>0</v>
      </c>
      <c r="N14" s="82">
        <f t="shared" si="1"/>
        <v>0</v>
      </c>
      <c r="O14" s="83">
        <f t="shared" si="2"/>
        <v>0</v>
      </c>
      <c r="P14" s="83">
        <f t="shared" si="3"/>
        <v>0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5.75" customHeight="1" x14ac:dyDescent="0.25">
      <c r="A15" s="70"/>
      <c r="B15" s="78"/>
      <c r="C15" s="78"/>
      <c r="D15" s="78"/>
      <c r="E15" s="78"/>
      <c r="F15" s="78"/>
      <c r="G15" s="78"/>
      <c r="H15" s="85"/>
      <c r="I15" s="85"/>
      <c r="J15" s="81"/>
      <c r="K15" s="81"/>
      <c r="L15" s="81"/>
      <c r="M15" s="81">
        <f t="shared" si="0"/>
        <v>0</v>
      </c>
      <c r="N15" s="82">
        <f t="shared" si="1"/>
        <v>0</v>
      </c>
      <c r="O15" s="83">
        <f t="shared" si="2"/>
        <v>0</v>
      </c>
      <c r="P15" s="83">
        <f t="shared" si="3"/>
        <v>0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15.75" customHeight="1" x14ac:dyDescent="0.25">
      <c r="A16" s="70"/>
      <c r="B16" s="78"/>
      <c r="C16" s="78"/>
      <c r="D16" s="78"/>
      <c r="E16" s="78"/>
      <c r="F16" s="78"/>
      <c r="G16" s="78"/>
      <c r="H16" s="85"/>
      <c r="I16" s="85"/>
      <c r="J16" s="81"/>
      <c r="K16" s="81"/>
      <c r="L16" s="81"/>
      <c r="M16" s="81">
        <f t="shared" si="0"/>
        <v>0</v>
      </c>
      <c r="N16" s="82">
        <f t="shared" si="1"/>
        <v>0</v>
      </c>
      <c r="O16" s="83">
        <f t="shared" si="2"/>
        <v>0</v>
      </c>
      <c r="P16" s="83">
        <f t="shared" si="3"/>
        <v>0</v>
      </c>
      <c r="Q16" s="81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2:21" s="86" customFormat="1" ht="15.75" customHeight="1" x14ac:dyDescent="0.25">
      <c r="B17" s="148" t="s">
        <v>26</v>
      </c>
      <c r="C17" s="148"/>
      <c r="D17" s="148"/>
      <c r="E17" s="148"/>
      <c r="F17" s="148"/>
      <c r="G17" s="148"/>
      <c r="H17" s="148"/>
      <c r="I17" s="148"/>
      <c r="J17" s="87">
        <f>SUM(J12:J16)</f>
        <v>20000</v>
      </c>
      <c r="K17" s="87">
        <f>SUM(K12:K16)</f>
        <v>0</v>
      </c>
      <c r="L17" s="87">
        <f>SUM(L12:L16)</f>
        <v>15000</v>
      </c>
      <c r="M17" s="87">
        <f>SUM(M12:M16)</f>
        <v>15000</v>
      </c>
      <c r="N17" s="87">
        <f>SUM(N12:N16)</f>
        <v>-5000</v>
      </c>
      <c r="O17" s="69">
        <f t="shared" si="2"/>
        <v>-25</v>
      </c>
      <c r="P17" s="69">
        <f t="shared" si="3"/>
        <v>100</v>
      </c>
      <c r="Q17" s="87">
        <f>SUM(Q12:Q16)</f>
        <v>0</v>
      </c>
      <c r="R17" s="88"/>
    </row>
    <row r="18" spans="2:21" ht="15.75" customHeight="1" x14ac:dyDescent="0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0"/>
      <c r="Q18" s="89"/>
      <c r="R18" s="89"/>
      <c r="S18" s="70"/>
      <c r="T18" s="70"/>
      <c r="U18" s="70"/>
    </row>
    <row r="19" spans="2:21" ht="15" customHeight="1" x14ac:dyDescent="0.25">
      <c r="B19" s="149" t="s">
        <v>27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70"/>
      <c r="T19" s="70"/>
      <c r="U19" s="70"/>
    </row>
    <row r="20" spans="2:21" ht="95.25" customHeight="1" x14ac:dyDescent="0.25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70"/>
      <c r="T20" s="70"/>
      <c r="U20" s="70"/>
    </row>
    <row r="21" spans="2:21" ht="15" hidden="1" customHeight="1" x14ac:dyDescent="0.25">
      <c r="B21" s="143" t="s">
        <v>28</v>
      </c>
      <c r="C21" s="143"/>
      <c r="D21" s="143"/>
      <c r="E21" s="143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92"/>
      <c r="Q21" s="91"/>
      <c r="R21" s="91"/>
      <c r="S21" s="70"/>
      <c r="T21" s="70"/>
      <c r="U21" s="70"/>
    </row>
    <row r="22" spans="2:21" ht="15" hidden="1" customHeight="1" x14ac:dyDescent="0.25">
      <c r="B22" s="93">
        <v>-1</v>
      </c>
      <c r="C22" s="146" t="s">
        <v>29</v>
      </c>
      <c r="D22" s="146"/>
      <c r="E22" s="146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0"/>
      <c r="Q22" s="89"/>
      <c r="R22" s="89"/>
      <c r="S22" s="70"/>
      <c r="T22" s="70"/>
      <c r="U22" s="70"/>
    </row>
    <row r="23" spans="2:21" ht="15" hidden="1" customHeight="1" x14ac:dyDescent="0.25">
      <c r="B23" s="93">
        <v>-2</v>
      </c>
      <c r="C23" s="146" t="s">
        <v>30</v>
      </c>
      <c r="D23" s="146"/>
      <c r="E23" s="146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90"/>
      <c r="Q23" s="89"/>
      <c r="R23" s="89"/>
      <c r="S23" s="70"/>
      <c r="T23" s="70"/>
      <c r="U23" s="70"/>
    </row>
    <row r="24" spans="2:21" ht="15" hidden="1" customHeight="1" x14ac:dyDescent="0.25">
      <c r="B24" s="93">
        <v>-3</v>
      </c>
      <c r="C24" s="146" t="s">
        <v>31</v>
      </c>
      <c r="D24" s="146"/>
      <c r="E24" s="146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0"/>
      <c r="Q24" s="89"/>
      <c r="R24" s="89"/>
      <c r="S24" s="70"/>
      <c r="T24" s="70"/>
      <c r="U24" s="70"/>
    </row>
    <row r="25" spans="2:21" ht="15" hidden="1" customHeight="1" x14ac:dyDescent="0.25">
      <c r="B25" s="93">
        <v>-4</v>
      </c>
      <c r="C25" s="146" t="s">
        <v>32</v>
      </c>
      <c r="D25" s="146"/>
      <c r="E25" s="146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0"/>
      <c r="Q25" s="89"/>
      <c r="R25" s="89"/>
      <c r="S25" s="70"/>
      <c r="T25" s="70"/>
      <c r="U25" s="70"/>
    </row>
    <row r="26" spans="2:21" ht="15" customHeight="1" x14ac:dyDescent="0.25">
      <c r="B26" s="147" t="s">
        <v>33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94"/>
      <c r="T26" s="94"/>
      <c r="U26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4:E24"/>
    <mergeCell ref="C25:E25"/>
    <mergeCell ref="B26:R26"/>
    <mergeCell ref="B17:I17"/>
    <mergeCell ref="B19:R19"/>
    <mergeCell ref="B20:R20"/>
    <mergeCell ref="B21:E21"/>
    <mergeCell ref="C22:E22"/>
    <mergeCell ref="C23:E23"/>
  </mergeCells>
  <pageMargins left="0.51180555555555551" right="0.51180555555555551" top="0.78749999999999998" bottom="0.78749999999999998" header="0.51180555555555551" footer="0.51180555555555551"/>
  <pageSetup paperSize="9" scale="58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showGridLines="0" topLeftCell="G1" zoomScale="80" zoomScaleNormal="80" workbookViewId="0">
      <selection activeCell="N1" sqref="N1"/>
    </sheetView>
  </sheetViews>
  <sheetFormatPr defaultColWidth="9.85546875" defaultRowHeight="15" x14ac:dyDescent="0.25"/>
  <cols>
    <col min="1" max="1" width="1.140625" style="71" customWidth="1"/>
    <col min="2" max="2" width="5.28515625" style="71" customWidth="1"/>
    <col min="3" max="3" width="0" style="71" hidden="1" customWidth="1"/>
    <col min="4" max="4" width="7.5703125" style="71" customWidth="1"/>
    <col min="5" max="5" width="29.5703125" style="71" customWidth="1"/>
    <col min="6" max="6" width="0" style="71" hidden="1" customWidth="1"/>
    <col min="7" max="7" width="25.28515625" style="71" customWidth="1"/>
    <col min="8" max="8" width="15" style="71" customWidth="1"/>
    <col min="9" max="9" width="16.140625" style="71" customWidth="1"/>
    <col min="10" max="13" width="16.85546875" style="71" customWidth="1"/>
    <col min="14" max="14" width="15" style="71" customWidth="1"/>
    <col min="15" max="15" width="9.85546875" style="71"/>
    <col min="16" max="16" width="14" style="71" customWidth="1"/>
    <col min="17" max="17" width="15" style="71" customWidth="1"/>
    <col min="18" max="18" width="22.140625" style="71" customWidth="1"/>
    <col min="19" max="256" width="9.85546875" style="71"/>
    <col min="257" max="257" width="1.140625" style="71" customWidth="1"/>
    <col min="258" max="258" width="5.28515625" style="71" customWidth="1"/>
    <col min="259" max="259" width="0" style="71" hidden="1" customWidth="1"/>
    <col min="260" max="260" width="7.5703125" style="71" customWidth="1"/>
    <col min="261" max="261" width="29.5703125" style="71" customWidth="1"/>
    <col min="262" max="262" width="0" style="71" hidden="1" customWidth="1"/>
    <col min="263" max="263" width="25.28515625" style="71" customWidth="1"/>
    <col min="264" max="264" width="15" style="71" customWidth="1"/>
    <col min="265" max="265" width="16.140625" style="71" customWidth="1"/>
    <col min="266" max="269" width="16.85546875" style="71" customWidth="1"/>
    <col min="270" max="270" width="15" style="71" customWidth="1"/>
    <col min="271" max="271" width="9.85546875" style="71"/>
    <col min="272" max="272" width="14" style="71" customWidth="1"/>
    <col min="273" max="273" width="15" style="71" customWidth="1"/>
    <col min="274" max="274" width="22.140625" style="71" customWidth="1"/>
    <col min="275" max="512" width="9.85546875" style="71"/>
    <col min="513" max="513" width="1.140625" style="71" customWidth="1"/>
    <col min="514" max="514" width="5.28515625" style="71" customWidth="1"/>
    <col min="515" max="515" width="0" style="71" hidden="1" customWidth="1"/>
    <col min="516" max="516" width="7.5703125" style="71" customWidth="1"/>
    <col min="517" max="517" width="29.5703125" style="71" customWidth="1"/>
    <col min="518" max="518" width="0" style="71" hidden="1" customWidth="1"/>
    <col min="519" max="519" width="25.28515625" style="71" customWidth="1"/>
    <col min="520" max="520" width="15" style="71" customWidth="1"/>
    <col min="521" max="521" width="16.140625" style="71" customWidth="1"/>
    <col min="522" max="525" width="16.85546875" style="71" customWidth="1"/>
    <col min="526" max="526" width="15" style="71" customWidth="1"/>
    <col min="527" max="527" width="9.85546875" style="71"/>
    <col min="528" max="528" width="14" style="71" customWidth="1"/>
    <col min="529" max="529" width="15" style="71" customWidth="1"/>
    <col min="530" max="530" width="22.140625" style="71" customWidth="1"/>
    <col min="531" max="768" width="9.85546875" style="71"/>
    <col min="769" max="769" width="1.140625" style="71" customWidth="1"/>
    <col min="770" max="770" width="5.28515625" style="71" customWidth="1"/>
    <col min="771" max="771" width="0" style="71" hidden="1" customWidth="1"/>
    <col min="772" max="772" width="7.5703125" style="71" customWidth="1"/>
    <col min="773" max="773" width="29.5703125" style="71" customWidth="1"/>
    <col min="774" max="774" width="0" style="71" hidden="1" customWidth="1"/>
    <col min="775" max="775" width="25.28515625" style="71" customWidth="1"/>
    <col min="776" max="776" width="15" style="71" customWidth="1"/>
    <col min="777" max="777" width="16.140625" style="71" customWidth="1"/>
    <col min="778" max="781" width="16.85546875" style="71" customWidth="1"/>
    <col min="782" max="782" width="15" style="71" customWidth="1"/>
    <col min="783" max="783" width="9.85546875" style="71"/>
    <col min="784" max="784" width="14" style="71" customWidth="1"/>
    <col min="785" max="785" width="15" style="71" customWidth="1"/>
    <col min="786" max="786" width="22.140625" style="71" customWidth="1"/>
    <col min="787" max="1024" width="9.85546875" style="71"/>
    <col min="1025" max="1025" width="1.140625" style="71" customWidth="1"/>
    <col min="1026" max="1026" width="5.28515625" style="71" customWidth="1"/>
    <col min="1027" max="1027" width="0" style="71" hidden="1" customWidth="1"/>
    <col min="1028" max="1028" width="7.5703125" style="71" customWidth="1"/>
    <col min="1029" max="1029" width="29.5703125" style="71" customWidth="1"/>
    <col min="1030" max="1030" width="0" style="71" hidden="1" customWidth="1"/>
    <col min="1031" max="1031" width="25.28515625" style="71" customWidth="1"/>
    <col min="1032" max="1032" width="15" style="71" customWidth="1"/>
    <col min="1033" max="1033" width="16.140625" style="71" customWidth="1"/>
    <col min="1034" max="1037" width="16.85546875" style="71" customWidth="1"/>
    <col min="1038" max="1038" width="15" style="71" customWidth="1"/>
    <col min="1039" max="1039" width="9.85546875" style="71"/>
    <col min="1040" max="1040" width="14" style="71" customWidth="1"/>
    <col min="1041" max="1041" width="15" style="71" customWidth="1"/>
    <col min="1042" max="1042" width="22.140625" style="71" customWidth="1"/>
    <col min="1043" max="1280" width="9.85546875" style="71"/>
    <col min="1281" max="1281" width="1.140625" style="71" customWidth="1"/>
    <col min="1282" max="1282" width="5.28515625" style="71" customWidth="1"/>
    <col min="1283" max="1283" width="0" style="71" hidden="1" customWidth="1"/>
    <col min="1284" max="1284" width="7.5703125" style="71" customWidth="1"/>
    <col min="1285" max="1285" width="29.5703125" style="71" customWidth="1"/>
    <col min="1286" max="1286" width="0" style="71" hidden="1" customWidth="1"/>
    <col min="1287" max="1287" width="25.28515625" style="71" customWidth="1"/>
    <col min="1288" max="1288" width="15" style="71" customWidth="1"/>
    <col min="1289" max="1289" width="16.140625" style="71" customWidth="1"/>
    <col min="1290" max="1293" width="16.85546875" style="71" customWidth="1"/>
    <col min="1294" max="1294" width="15" style="71" customWidth="1"/>
    <col min="1295" max="1295" width="9.85546875" style="71"/>
    <col min="1296" max="1296" width="14" style="71" customWidth="1"/>
    <col min="1297" max="1297" width="15" style="71" customWidth="1"/>
    <col min="1298" max="1298" width="22.140625" style="71" customWidth="1"/>
    <col min="1299" max="1536" width="9.85546875" style="71"/>
    <col min="1537" max="1537" width="1.140625" style="71" customWidth="1"/>
    <col min="1538" max="1538" width="5.28515625" style="71" customWidth="1"/>
    <col min="1539" max="1539" width="0" style="71" hidden="1" customWidth="1"/>
    <col min="1540" max="1540" width="7.5703125" style="71" customWidth="1"/>
    <col min="1541" max="1541" width="29.5703125" style="71" customWidth="1"/>
    <col min="1542" max="1542" width="0" style="71" hidden="1" customWidth="1"/>
    <col min="1543" max="1543" width="25.28515625" style="71" customWidth="1"/>
    <col min="1544" max="1544" width="15" style="71" customWidth="1"/>
    <col min="1545" max="1545" width="16.140625" style="71" customWidth="1"/>
    <col min="1546" max="1549" width="16.85546875" style="71" customWidth="1"/>
    <col min="1550" max="1550" width="15" style="71" customWidth="1"/>
    <col min="1551" max="1551" width="9.85546875" style="71"/>
    <col min="1552" max="1552" width="14" style="71" customWidth="1"/>
    <col min="1553" max="1553" width="15" style="71" customWidth="1"/>
    <col min="1554" max="1554" width="22.140625" style="71" customWidth="1"/>
    <col min="1555" max="1792" width="9.85546875" style="71"/>
    <col min="1793" max="1793" width="1.140625" style="71" customWidth="1"/>
    <col min="1794" max="1794" width="5.28515625" style="71" customWidth="1"/>
    <col min="1795" max="1795" width="0" style="71" hidden="1" customWidth="1"/>
    <col min="1796" max="1796" width="7.5703125" style="71" customWidth="1"/>
    <col min="1797" max="1797" width="29.5703125" style="71" customWidth="1"/>
    <col min="1798" max="1798" width="0" style="71" hidden="1" customWidth="1"/>
    <col min="1799" max="1799" width="25.28515625" style="71" customWidth="1"/>
    <col min="1800" max="1800" width="15" style="71" customWidth="1"/>
    <col min="1801" max="1801" width="16.140625" style="71" customWidth="1"/>
    <col min="1802" max="1805" width="16.85546875" style="71" customWidth="1"/>
    <col min="1806" max="1806" width="15" style="71" customWidth="1"/>
    <col min="1807" max="1807" width="9.85546875" style="71"/>
    <col min="1808" max="1808" width="14" style="71" customWidth="1"/>
    <col min="1809" max="1809" width="15" style="71" customWidth="1"/>
    <col min="1810" max="1810" width="22.140625" style="71" customWidth="1"/>
    <col min="1811" max="2048" width="9.85546875" style="71"/>
    <col min="2049" max="2049" width="1.140625" style="71" customWidth="1"/>
    <col min="2050" max="2050" width="5.28515625" style="71" customWidth="1"/>
    <col min="2051" max="2051" width="0" style="71" hidden="1" customWidth="1"/>
    <col min="2052" max="2052" width="7.5703125" style="71" customWidth="1"/>
    <col min="2053" max="2053" width="29.5703125" style="71" customWidth="1"/>
    <col min="2054" max="2054" width="0" style="71" hidden="1" customWidth="1"/>
    <col min="2055" max="2055" width="25.28515625" style="71" customWidth="1"/>
    <col min="2056" max="2056" width="15" style="71" customWidth="1"/>
    <col min="2057" max="2057" width="16.140625" style="71" customWidth="1"/>
    <col min="2058" max="2061" width="16.85546875" style="71" customWidth="1"/>
    <col min="2062" max="2062" width="15" style="71" customWidth="1"/>
    <col min="2063" max="2063" width="9.85546875" style="71"/>
    <col min="2064" max="2064" width="14" style="71" customWidth="1"/>
    <col min="2065" max="2065" width="15" style="71" customWidth="1"/>
    <col min="2066" max="2066" width="22.140625" style="71" customWidth="1"/>
    <col min="2067" max="2304" width="9.85546875" style="71"/>
    <col min="2305" max="2305" width="1.140625" style="71" customWidth="1"/>
    <col min="2306" max="2306" width="5.28515625" style="71" customWidth="1"/>
    <col min="2307" max="2307" width="0" style="71" hidden="1" customWidth="1"/>
    <col min="2308" max="2308" width="7.5703125" style="71" customWidth="1"/>
    <col min="2309" max="2309" width="29.5703125" style="71" customWidth="1"/>
    <col min="2310" max="2310" width="0" style="71" hidden="1" customWidth="1"/>
    <col min="2311" max="2311" width="25.28515625" style="71" customWidth="1"/>
    <col min="2312" max="2312" width="15" style="71" customWidth="1"/>
    <col min="2313" max="2313" width="16.140625" style="71" customWidth="1"/>
    <col min="2314" max="2317" width="16.85546875" style="71" customWidth="1"/>
    <col min="2318" max="2318" width="15" style="71" customWidth="1"/>
    <col min="2319" max="2319" width="9.85546875" style="71"/>
    <col min="2320" max="2320" width="14" style="71" customWidth="1"/>
    <col min="2321" max="2321" width="15" style="71" customWidth="1"/>
    <col min="2322" max="2322" width="22.140625" style="71" customWidth="1"/>
    <col min="2323" max="2560" width="9.85546875" style="71"/>
    <col min="2561" max="2561" width="1.140625" style="71" customWidth="1"/>
    <col min="2562" max="2562" width="5.28515625" style="71" customWidth="1"/>
    <col min="2563" max="2563" width="0" style="71" hidden="1" customWidth="1"/>
    <col min="2564" max="2564" width="7.5703125" style="71" customWidth="1"/>
    <col min="2565" max="2565" width="29.5703125" style="71" customWidth="1"/>
    <col min="2566" max="2566" width="0" style="71" hidden="1" customWidth="1"/>
    <col min="2567" max="2567" width="25.28515625" style="71" customWidth="1"/>
    <col min="2568" max="2568" width="15" style="71" customWidth="1"/>
    <col min="2569" max="2569" width="16.140625" style="71" customWidth="1"/>
    <col min="2570" max="2573" width="16.85546875" style="71" customWidth="1"/>
    <col min="2574" max="2574" width="15" style="71" customWidth="1"/>
    <col min="2575" max="2575" width="9.85546875" style="71"/>
    <col min="2576" max="2576" width="14" style="71" customWidth="1"/>
    <col min="2577" max="2577" width="15" style="71" customWidth="1"/>
    <col min="2578" max="2578" width="22.140625" style="71" customWidth="1"/>
    <col min="2579" max="2816" width="9.85546875" style="71"/>
    <col min="2817" max="2817" width="1.140625" style="71" customWidth="1"/>
    <col min="2818" max="2818" width="5.28515625" style="71" customWidth="1"/>
    <col min="2819" max="2819" width="0" style="71" hidden="1" customWidth="1"/>
    <col min="2820" max="2820" width="7.5703125" style="71" customWidth="1"/>
    <col min="2821" max="2821" width="29.5703125" style="71" customWidth="1"/>
    <col min="2822" max="2822" width="0" style="71" hidden="1" customWidth="1"/>
    <col min="2823" max="2823" width="25.28515625" style="71" customWidth="1"/>
    <col min="2824" max="2824" width="15" style="71" customWidth="1"/>
    <col min="2825" max="2825" width="16.140625" style="71" customWidth="1"/>
    <col min="2826" max="2829" width="16.85546875" style="71" customWidth="1"/>
    <col min="2830" max="2830" width="15" style="71" customWidth="1"/>
    <col min="2831" max="2831" width="9.85546875" style="71"/>
    <col min="2832" max="2832" width="14" style="71" customWidth="1"/>
    <col min="2833" max="2833" width="15" style="71" customWidth="1"/>
    <col min="2834" max="2834" width="22.140625" style="71" customWidth="1"/>
    <col min="2835" max="3072" width="9.85546875" style="71"/>
    <col min="3073" max="3073" width="1.140625" style="71" customWidth="1"/>
    <col min="3074" max="3074" width="5.28515625" style="71" customWidth="1"/>
    <col min="3075" max="3075" width="0" style="71" hidden="1" customWidth="1"/>
    <col min="3076" max="3076" width="7.5703125" style="71" customWidth="1"/>
    <col min="3077" max="3077" width="29.5703125" style="71" customWidth="1"/>
    <col min="3078" max="3078" width="0" style="71" hidden="1" customWidth="1"/>
    <col min="3079" max="3079" width="25.28515625" style="71" customWidth="1"/>
    <col min="3080" max="3080" width="15" style="71" customWidth="1"/>
    <col min="3081" max="3081" width="16.140625" style="71" customWidth="1"/>
    <col min="3082" max="3085" width="16.85546875" style="71" customWidth="1"/>
    <col min="3086" max="3086" width="15" style="71" customWidth="1"/>
    <col min="3087" max="3087" width="9.85546875" style="71"/>
    <col min="3088" max="3088" width="14" style="71" customWidth="1"/>
    <col min="3089" max="3089" width="15" style="71" customWidth="1"/>
    <col min="3090" max="3090" width="22.140625" style="71" customWidth="1"/>
    <col min="3091" max="3328" width="9.85546875" style="71"/>
    <col min="3329" max="3329" width="1.140625" style="71" customWidth="1"/>
    <col min="3330" max="3330" width="5.28515625" style="71" customWidth="1"/>
    <col min="3331" max="3331" width="0" style="71" hidden="1" customWidth="1"/>
    <col min="3332" max="3332" width="7.5703125" style="71" customWidth="1"/>
    <col min="3333" max="3333" width="29.5703125" style="71" customWidth="1"/>
    <col min="3334" max="3334" width="0" style="71" hidden="1" customWidth="1"/>
    <col min="3335" max="3335" width="25.28515625" style="71" customWidth="1"/>
    <col min="3336" max="3336" width="15" style="71" customWidth="1"/>
    <col min="3337" max="3337" width="16.140625" style="71" customWidth="1"/>
    <col min="3338" max="3341" width="16.85546875" style="71" customWidth="1"/>
    <col min="3342" max="3342" width="15" style="71" customWidth="1"/>
    <col min="3343" max="3343" width="9.85546875" style="71"/>
    <col min="3344" max="3344" width="14" style="71" customWidth="1"/>
    <col min="3345" max="3345" width="15" style="71" customWidth="1"/>
    <col min="3346" max="3346" width="22.140625" style="71" customWidth="1"/>
    <col min="3347" max="3584" width="9.85546875" style="71"/>
    <col min="3585" max="3585" width="1.140625" style="71" customWidth="1"/>
    <col min="3586" max="3586" width="5.28515625" style="71" customWidth="1"/>
    <col min="3587" max="3587" width="0" style="71" hidden="1" customWidth="1"/>
    <col min="3588" max="3588" width="7.5703125" style="71" customWidth="1"/>
    <col min="3589" max="3589" width="29.5703125" style="71" customWidth="1"/>
    <col min="3590" max="3590" width="0" style="71" hidden="1" customWidth="1"/>
    <col min="3591" max="3591" width="25.28515625" style="71" customWidth="1"/>
    <col min="3592" max="3592" width="15" style="71" customWidth="1"/>
    <col min="3593" max="3593" width="16.140625" style="71" customWidth="1"/>
    <col min="3594" max="3597" width="16.85546875" style="71" customWidth="1"/>
    <col min="3598" max="3598" width="15" style="71" customWidth="1"/>
    <col min="3599" max="3599" width="9.85546875" style="71"/>
    <col min="3600" max="3600" width="14" style="71" customWidth="1"/>
    <col min="3601" max="3601" width="15" style="71" customWidth="1"/>
    <col min="3602" max="3602" width="22.140625" style="71" customWidth="1"/>
    <col min="3603" max="3840" width="9.85546875" style="71"/>
    <col min="3841" max="3841" width="1.140625" style="71" customWidth="1"/>
    <col min="3842" max="3842" width="5.28515625" style="71" customWidth="1"/>
    <col min="3843" max="3843" width="0" style="71" hidden="1" customWidth="1"/>
    <col min="3844" max="3844" width="7.5703125" style="71" customWidth="1"/>
    <col min="3845" max="3845" width="29.5703125" style="71" customWidth="1"/>
    <col min="3846" max="3846" width="0" style="71" hidden="1" customWidth="1"/>
    <col min="3847" max="3847" width="25.28515625" style="71" customWidth="1"/>
    <col min="3848" max="3848" width="15" style="71" customWidth="1"/>
    <col min="3849" max="3849" width="16.140625" style="71" customWidth="1"/>
    <col min="3850" max="3853" width="16.85546875" style="71" customWidth="1"/>
    <col min="3854" max="3854" width="15" style="71" customWidth="1"/>
    <col min="3855" max="3855" width="9.85546875" style="71"/>
    <col min="3856" max="3856" width="14" style="71" customWidth="1"/>
    <col min="3857" max="3857" width="15" style="71" customWidth="1"/>
    <col min="3858" max="3858" width="22.140625" style="71" customWidth="1"/>
    <col min="3859" max="4096" width="9.85546875" style="71"/>
    <col min="4097" max="4097" width="1.140625" style="71" customWidth="1"/>
    <col min="4098" max="4098" width="5.28515625" style="71" customWidth="1"/>
    <col min="4099" max="4099" width="0" style="71" hidden="1" customWidth="1"/>
    <col min="4100" max="4100" width="7.5703125" style="71" customWidth="1"/>
    <col min="4101" max="4101" width="29.5703125" style="71" customWidth="1"/>
    <col min="4102" max="4102" width="0" style="71" hidden="1" customWidth="1"/>
    <col min="4103" max="4103" width="25.28515625" style="71" customWidth="1"/>
    <col min="4104" max="4104" width="15" style="71" customWidth="1"/>
    <col min="4105" max="4105" width="16.140625" style="71" customWidth="1"/>
    <col min="4106" max="4109" width="16.85546875" style="71" customWidth="1"/>
    <col min="4110" max="4110" width="15" style="71" customWidth="1"/>
    <col min="4111" max="4111" width="9.85546875" style="71"/>
    <col min="4112" max="4112" width="14" style="71" customWidth="1"/>
    <col min="4113" max="4113" width="15" style="71" customWidth="1"/>
    <col min="4114" max="4114" width="22.140625" style="71" customWidth="1"/>
    <col min="4115" max="4352" width="9.85546875" style="71"/>
    <col min="4353" max="4353" width="1.140625" style="71" customWidth="1"/>
    <col min="4354" max="4354" width="5.28515625" style="71" customWidth="1"/>
    <col min="4355" max="4355" width="0" style="71" hidden="1" customWidth="1"/>
    <col min="4356" max="4356" width="7.5703125" style="71" customWidth="1"/>
    <col min="4357" max="4357" width="29.5703125" style="71" customWidth="1"/>
    <col min="4358" max="4358" width="0" style="71" hidden="1" customWidth="1"/>
    <col min="4359" max="4359" width="25.28515625" style="71" customWidth="1"/>
    <col min="4360" max="4360" width="15" style="71" customWidth="1"/>
    <col min="4361" max="4361" width="16.140625" style="71" customWidth="1"/>
    <col min="4362" max="4365" width="16.85546875" style="71" customWidth="1"/>
    <col min="4366" max="4366" width="15" style="71" customWidth="1"/>
    <col min="4367" max="4367" width="9.85546875" style="71"/>
    <col min="4368" max="4368" width="14" style="71" customWidth="1"/>
    <col min="4369" max="4369" width="15" style="71" customWidth="1"/>
    <col min="4370" max="4370" width="22.140625" style="71" customWidth="1"/>
    <col min="4371" max="4608" width="9.85546875" style="71"/>
    <col min="4609" max="4609" width="1.140625" style="71" customWidth="1"/>
    <col min="4610" max="4610" width="5.28515625" style="71" customWidth="1"/>
    <col min="4611" max="4611" width="0" style="71" hidden="1" customWidth="1"/>
    <col min="4612" max="4612" width="7.5703125" style="71" customWidth="1"/>
    <col min="4613" max="4613" width="29.5703125" style="71" customWidth="1"/>
    <col min="4614" max="4614" width="0" style="71" hidden="1" customWidth="1"/>
    <col min="4615" max="4615" width="25.28515625" style="71" customWidth="1"/>
    <col min="4616" max="4616" width="15" style="71" customWidth="1"/>
    <col min="4617" max="4617" width="16.140625" style="71" customWidth="1"/>
    <col min="4618" max="4621" width="16.85546875" style="71" customWidth="1"/>
    <col min="4622" max="4622" width="15" style="71" customWidth="1"/>
    <col min="4623" max="4623" width="9.85546875" style="71"/>
    <col min="4624" max="4624" width="14" style="71" customWidth="1"/>
    <col min="4625" max="4625" width="15" style="71" customWidth="1"/>
    <col min="4626" max="4626" width="22.140625" style="71" customWidth="1"/>
    <col min="4627" max="4864" width="9.85546875" style="71"/>
    <col min="4865" max="4865" width="1.140625" style="71" customWidth="1"/>
    <col min="4866" max="4866" width="5.28515625" style="71" customWidth="1"/>
    <col min="4867" max="4867" width="0" style="71" hidden="1" customWidth="1"/>
    <col min="4868" max="4868" width="7.5703125" style="71" customWidth="1"/>
    <col min="4869" max="4869" width="29.5703125" style="71" customWidth="1"/>
    <col min="4870" max="4870" width="0" style="71" hidden="1" customWidth="1"/>
    <col min="4871" max="4871" width="25.28515625" style="71" customWidth="1"/>
    <col min="4872" max="4872" width="15" style="71" customWidth="1"/>
    <col min="4873" max="4873" width="16.140625" style="71" customWidth="1"/>
    <col min="4874" max="4877" width="16.85546875" style="71" customWidth="1"/>
    <col min="4878" max="4878" width="15" style="71" customWidth="1"/>
    <col min="4879" max="4879" width="9.85546875" style="71"/>
    <col min="4880" max="4880" width="14" style="71" customWidth="1"/>
    <col min="4881" max="4881" width="15" style="71" customWidth="1"/>
    <col min="4882" max="4882" width="22.140625" style="71" customWidth="1"/>
    <col min="4883" max="5120" width="9.85546875" style="71"/>
    <col min="5121" max="5121" width="1.140625" style="71" customWidth="1"/>
    <col min="5122" max="5122" width="5.28515625" style="71" customWidth="1"/>
    <col min="5123" max="5123" width="0" style="71" hidden="1" customWidth="1"/>
    <col min="5124" max="5124" width="7.5703125" style="71" customWidth="1"/>
    <col min="5125" max="5125" width="29.5703125" style="71" customWidth="1"/>
    <col min="5126" max="5126" width="0" style="71" hidden="1" customWidth="1"/>
    <col min="5127" max="5127" width="25.28515625" style="71" customWidth="1"/>
    <col min="5128" max="5128" width="15" style="71" customWidth="1"/>
    <col min="5129" max="5129" width="16.140625" style="71" customWidth="1"/>
    <col min="5130" max="5133" width="16.85546875" style="71" customWidth="1"/>
    <col min="5134" max="5134" width="15" style="71" customWidth="1"/>
    <col min="5135" max="5135" width="9.85546875" style="71"/>
    <col min="5136" max="5136" width="14" style="71" customWidth="1"/>
    <col min="5137" max="5137" width="15" style="71" customWidth="1"/>
    <col min="5138" max="5138" width="22.140625" style="71" customWidth="1"/>
    <col min="5139" max="5376" width="9.85546875" style="71"/>
    <col min="5377" max="5377" width="1.140625" style="71" customWidth="1"/>
    <col min="5378" max="5378" width="5.28515625" style="71" customWidth="1"/>
    <col min="5379" max="5379" width="0" style="71" hidden="1" customWidth="1"/>
    <col min="5380" max="5380" width="7.5703125" style="71" customWidth="1"/>
    <col min="5381" max="5381" width="29.5703125" style="71" customWidth="1"/>
    <col min="5382" max="5382" width="0" style="71" hidden="1" customWidth="1"/>
    <col min="5383" max="5383" width="25.28515625" style="71" customWidth="1"/>
    <col min="5384" max="5384" width="15" style="71" customWidth="1"/>
    <col min="5385" max="5385" width="16.140625" style="71" customWidth="1"/>
    <col min="5386" max="5389" width="16.85546875" style="71" customWidth="1"/>
    <col min="5390" max="5390" width="15" style="71" customWidth="1"/>
    <col min="5391" max="5391" width="9.85546875" style="71"/>
    <col min="5392" max="5392" width="14" style="71" customWidth="1"/>
    <col min="5393" max="5393" width="15" style="71" customWidth="1"/>
    <col min="5394" max="5394" width="22.140625" style="71" customWidth="1"/>
    <col min="5395" max="5632" width="9.85546875" style="71"/>
    <col min="5633" max="5633" width="1.140625" style="71" customWidth="1"/>
    <col min="5634" max="5634" width="5.28515625" style="71" customWidth="1"/>
    <col min="5635" max="5635" width="0" style="71" hidden="1" customWidth="1"/>
    <col min="5636" max="5636" width="7.5703125" style="71" customWidth="1"/>
    <col min="5637" max="5637" width="29.5703125" style="71" customWidth="1"/>
    <col min="5638" max="5638" width="0" style="71" hidden="1" customWidth="1"/>
    <col min="5639" max="5639" width="25.28515625" style="71" customWidth="1"/>
    <col min="5640" max="5640" width="15" style="71" customWidth="1"/>
    <col min="5641" max="5641" width="16.140625" style="71" customWidth="1"/>
    <col min="5642" max="5645" width="16.85546875" style="71" customWidth="1"/>
    <col min="5646" max="5646" width="15" style="71" customWidth="1"/>
    <col min="5647" max="5647" width="9.85546875" style="71"/>
    <col min="5648" max="5648" width="14" style="71" customWidth="1"/>
    <col min="5649" max="5649" width="15" style="71" customWidth="1"/>
    <col min="5650" max="5650" width="22.140625" style="71" customWidth="1"/>
    <col min="5651" max="5888" width="9.85546875" style="71"/>
    <col min="5889" max="5889" width="1.140625" style="71" customWidth="1"/>
    <col min="5890" max="5890" width="5.28515625" style="71" customWidth="1"/>
    <col min="5891" max="5891" width="0" style="71" hidden="1" customWidth="1"/>
    <col min="5892" max="5892" width="7.5703125" style="71" customWidth="1"/>
    <col min="5893" max="5893" width="29.5703125" style="71" customWidth="1"/>
    <col min="5894" max="5894" width="0" style="71" hidden="1" customWidth="1"/>
    <col min="5895" max="5895" width="25.28515625" style="71" customWidth="1"/>
    <col min="5896" max="5896" width="15" style="71" customWidth="1"/>
    <col min="5897" max="5897" width="16.140625" style="71" customWidth="1"/>
    <col min="5898" max="5901" width="16.85546875" style="71" customWidth="1"/>
    <col min="5902" max="5902" width="15" style="71" customWidth="1"/>
    <col min="5903" max="5903" width="9.85546875" style="71"/>
    <col min="5904" max="5904" width="14" style="71" customWidth="1"/>
    <col min="5905" max="5905" width="15" style="71" customWidth="1"/>
    <col min="5906" max="5906" width="22.140625" style="71" customWidth="1"/>
    <col min="5907" max="6144" width="9.85546875" style="71"/>
    <col min="6145" max="6145" width="1.140625" style="71" customWidth="1"/>
    <col min="6146" max="6146" width="5.28515625" style="71" customWidth="1"/>
    <col min="6147" max="6147" width="0" style="71" hidden="1" customWidth="1"/>
    <col min="6148" max="6148" width="7.5703125" style="71" customWidth="1"/>
    <col min="6149" max="6149" width="29.5703125" style="71" customWidth="1"/>
    <col min="6150" max="6150" width="0" style="71" hidden="1" customWidth="1"/>
    <col min="6151" max="6151" width="25.28515625" style="71" customWidth="1"/>
    <col min="6152" max="6152" width="15" style="71" customWidth="1"/>
    <col min="6153" max="6153" width="16.140625" style="71" customWidth="1"/>
    <col min="6154" max="6157" width="16.85546875" style="71" customWidth="1"/>
    <col min="6158" max="6158" width="15" style="71" customWidth="1"/>
    <col min="6159" max="6159" width="9.85546875" style="71"/>
    <col min="6160" max="6160" width="14" style="71" customWidth="1"/>
    <col min="6161" max="6161" width="15" style="71" customWidth="1"/>
    <col min="6162" max="6162" width="22.140625" style="71" customWidth="1"/>
    <col min="6163" max="6400" width="9.85546875" style="71"/>
    <col min="6401" max="6401" width="1.140625" style="71" customWidth="1"/>
    <col min="6402" max="6402" width="5.28515625" style="71" customWidth="1"/>
    <col min="6403" max="6403" width="0" style="71" hidden="1" customWidth="1"/>
    <col min="6404" max="6404" width="7.5703125" style="71" customWidth="1"/>
    <col min="6405" max="6405" width="29.5703125" style="71" customWidth="1"/>
    <col min="6406" max="6406" width="0" style="71" hidden="1" customWidth="1"/>
    <col min="6407" max="6407" width="25.28515625" style="71" customWidth="1"/>
    <col min="6408" max="6408" width="15" style="71" customWidth="1"/>
    <col min="6409" max="6409" width="16.140625" style="71" customWidth="1"/>
    <col min="6410" max="6413" width="16.85546875" style="71" customWidth="1"/>
    <col min="6414" max="6414" width="15" style="71" customWidth="1"/>
    <col min="6415" max="6415" width="9.85546875" style="71"/>
    <col min="6416" max="6416" width="14" style="71" customWidth="1"/>
    <col min="6417" max="6417" width="15" style="71" customWidth="1"/>
    <col min="6418" max="6418" width="22.140625" style="71" customWidth="1"/>
    <col min="6419" max="6656" width="9.85546875" style="71"/>
    <col min="6657" max="6657" width="1.140625" style="71" customWidth="1"/>
    <col min="6658" max="6658" width="5.28515625" style="71" customWidth="1"/>
    <col min="6659" max="6659" width="0" style="71" hidden="1" customWidth="1"/>
    <col min="6660" max="6660" width="7.5703125" style="71" customWidth="1"/>
    <col min="6661" max="6661" width="29.5703125" style="71" customWidth="1"/>
    <col min="6662" max="6662" width="0" style="71" hidden="1" customWidth="1"/>
    <col min="6663" max="6663" width="25.28515625" style="71" customWidth="1"/>
    <col min="6664" max="6664" width="15" style="71" customWidth="1"/>
    <col min="6665" max="6665" width="16.140625" style="71" customWidth="1"/>
    <col min="6666" max="6669" width="16.85546875" style="71" customWidth="1"/>
    <col min="6670" max="6670" width="15" style="71" customWidth="1"/>
    <col min="6671" max="6671" width="9.85546875" style="71"/>
    <col min="6672" max="6672" width="14" style="71" customWidth="1"/>
    <col min="6673" max="6673" width="15" style="71" customWidth="1"/>
    <col min="6674" max="6674" width="22.140625" style="71" customWidth="1"/>
    <col min="6675" max="6912" width="9.85546875" style="71"/>
    <col min="6913" max="6913" width="1.140625" style="71" customWidth="1"/>
    <col min="6914" max="6914" width="5.28515625" style="71" customWidth="1"/>
    <col min="6915" max="6915" width="0" style="71" hidden="1" customWidth="1"/>
    <col min="6916" max="6916" width="7.5703125" style="71" customWidth="1"/>
    <col min="6917" max="6917" width="29.5703125" style="71" customWidth="1"/>
    <col min="6918" max="6918" width="0" style="71" hidden="1" customWidth="1"/>
    <col min="6919" max="6919" width="25.28515625" style="71" customWidth="1"/>
    <col min="6920" max="6920" width="15" style="71" customWidth="1"/>
    <col min="6921" max="6921" width="16.140625" style="71" customWidth="1"/>
    <col min="6922" max="6925" width="16.85546875" style="71" customWidth="1"/>
    <col min="6926" max="6926" width="15" style="71" customWidth="1"/>
    <col min="6927" max="6927" width="9.85546875" style="71"/>
    <col min="6928" max="6928" width="14" style="71" customWidth="1"/>
    <col min="6929" max="6929" width="15" style="71" customWidth="1"/>
    <col min="6930" max="6930" width="22.140625" style="71" customWidth="1"/>
    <col min="6931" max="7168" width="9.85546875" style="71"/>
    <col min="7169" max="7169" width="1.140625" style="71" customWidth="1"/>
    <col min="7170" max="7170" width="5.28515625" style="71" customWidth="1"/>
    <col min="7171" max="7171" width="0" style="71" hidden="1" customWidth="1"/>
    <col min="7172" max="7172" width="7.5703125" style="71" customWidth="1"/>
    <col min="7173" max="7173" width="29.5703125" style="71" customWidth="1"/>
    <col min="7174" max="7174" width="0" style="71" hidden="1" customWidth="1"/>
    <col min="7175" max="7175" width="25.28515625" style="71" customWidth="1"/>
    <col min="7176" max="7176" width="15" style="71" customWidth="1"/>
    <col min="7177" max="7177" width="16.140625" style="71" customWidth="1"/>
    <col min="7178" max="7181" width="16.85546875" style="71" customWidth="1"/>
    <col min="7182" max="7182" width="15" style="71" customWidth="1"/>
    <col min="7183" max="7183" width="9.85546875" style="71"/>
    <col min="7184" max="7184" width="14" style="71" customWidth="1"/>
    <col min="7185" max="7185" width="15" style="71" customWidth="1"/>
    <col min="7186" max="7186" width="22.140625" style="71" customWidth="1"/>
    <col min="7187" max="7424" width="9.85546875" style="71"/>
    <col min="7425" max="7425" width="1.140625" style="71" customWidth="1"/>
    <col min="7426" max="7426" width="5.28515625" style="71" customWidth="1"/>
    <col min="7427" max="7427" width="0" style="71" hidden="1" customWidth="1"/>
    <col min="7428" max="7428" width="7.5703125" style="71" customWidth="1"/>
    <col min="7429" max="7429" width="29.5703125" style="71" customWidth="1"/>
    <col min="7430" max="7430" width="0" style="71" hidden="1" customWidth="1"/>
    <col min="7431" max="7431" width="25.28515625" style="71" customWidth="1"/>
    <col min="7432" max="7432" width="15" style="71" customWidth="1"/>
    <col min="7433" max="7433" width="16.140625" style="71" customWidth="1"/>
    <col min="7434" max="7437" width="16.85546875" style="71" customWidth="1"/>
    <col min="7438" max="7438" width="15" style="71" customWidth="1"/>
    <col min="7439" max="7439" width="9.85546875" style="71"/>
    <col min="7440" max="7440" width="14" style="71" customWidth="1"/>
    <col min="7441" max="7441" width="15" style="71" customWidth="1"/>
    <col min="7442" max="7442" width="22.140625" style="71" customWidth="1"/>
    <col min="7443" max="7680" width="9.85546875" style="71"/>
    <col min="7681" max="7681" width="1.140625" style="71" customWidth="1"/>
    <col min="7682" max="7682" width="5.28515625" style="71" customWidth="1"/>
    <col min="7683" max="7683" width="0" style="71" hidden="1" customWidth="1"/>
    <col min="7684" max="7684" width="7.5703125" style="71" customWidth="1"/>
    <col min="7685" max="7685" width="29.5703125" style="71" customWidth="1"/>
    <col min="7686" max="7686" width="0" style="71" hidden="1" customWidth="1"/>
    <col min="7687" max="7687" width="25.28515625" style="71" customWidth="1"/>
    <col min="7688" max="7688" width="15" style="71" customWidth="1"/>
    <col min="7689" max="7689" width="16.140625" style="71" customWidth="1"/>
    <col min="7690" max="7693" width="16.85546875" style="71" customWidth="1"/>
    <col min="7694" max="7694" width="15" style="71" customWidth="1"/>
    <col min="7695" max="7695" width="9.85546875" style="71"/>
    <col min="7696" max="7696" width="14" style="71" customWidth="1"/>
    <col min="7697" max="7697" width="15" style="71" customWidth="1"/>
    <col min="7698" max="7698" width="22.140625" style="71" customWidth="1"/>
    <col min="7699" max="7936" width="9.85546875" style="71"/>
    <col min="7937" max="7937" width="1.140625" style="71" customWidth="1"/>
    <col min="7938" max="7938" width="5.28515625" style="71" customWidth="1"/>
    <col min="7939" max="7939" width="0" style="71" hidden="1" customWidth="1"/>
    <col min="7940" max="7940" width="7.5703125" style="71" customWidth="1"/>
    <col min="7941" max="7941" width="29.5703125" style="71" customWidth="1"/>
    <col min="7942" max="7942" width="0" style="71" hidden="1" customWidth="1"/>
    <col min="7943" max="7943" width="25.28515625" style="71" customWidth="1"/>
    <col min="7944" max="7944" width="15" style="71" customWidth="1"/>
    <col min="7945" max="7945" width="16.140625" style="71" customWidth="1"/>
    <col min="7946" max="7949" width="16.85546875" style="71" customWidth="1"/>
    <col min="7950" max="7950" width="15" style="71" customWidth="1"/>
    <col min="7951" max="7951" width="9.85546875" style="71"/>
    <col min="7952" max="7952" width="14" style="71" customWidth="1"/>
    <col min="7953" max="7953" width="15" style="71" customWidth="1"/>
    <col min="7954" max="7954" width="22.140625" style="71" customWidth="1"/>
    <col min="7955" max="8192" width="9.85546875" style="71"/>
    <col min="8193" max="8193" width="1.140625" style="71" customWidth="1"/>
    <col min="8194" max="8194" width="5.28515625" style="71" customWidth="1"/>
    <col min="8195" max="8195" width="0" style="71" hidden="1" customWidth="1"/>
    <col min="8196" max="8196" width="7.5703125" style="71" customWidth="1"/>
    <col min="8197" max="8197" width="29.5703125" style="71" customWidth="1"/>
    <col min="8198" max="8198" width="0" style="71" hidden="1" customWidth="1"/>
    <col min="8199" max="8199" width="25.28515625" style="71" customWidth="1"/>
    <col min="8200" max="8200" width="15" style="71" customWidth="1"/>
    <col min="8201" max="8201" width="16.140625" style="71" customWidth="1"/>
    <col min="8202" max="8205" width="16.85546875" style="71" customWidth="1"/>
    <col min="8206" max="8206" width="15" style="71" customWidth="1"/>
    <col min="8207" max="8207" width="9.85546875" style="71"/>
    <col min="8208" max="8208" width="14" style="71" customWidth="1"/>
    <col min="8209" max="8209" width="15" style="71" customWidth="1"/>
    <col min="8210" max="8210" width="22.140625" style="71" customWidth="1"/>
    <col min="8211" max="8448" width="9.85546875" style="71"/>
    <col min="8449" max="8449" width="1.140625" style="71" customWidth="1"/>
    <col min="8450" max="8450" width="5.28515625" style="71" customWidth="1"/>
    <col min="8451" max="8451" width="0" style="71" hidden="1" customWidth="1"/>
    <col min="8452" max="8452" width="7.5703125" style="71" customWidth="1"/>
    <col min="8453" max="8453" width="29.5703125" style="71" customWidth="1"/>
    <col min="8454" max="8454" width="0" style="71" hidden="1" customWidth="1"/>
    <col min="8455" max="8455" width="25.28515625" style="71" customWidth="1"/>
    <col min="8456" max="8456" width="15" style="71" customWidth="1"/>
    <col min="8457" max="8457" width="16.140625" style="71" customWidth="1"/>
    <col min="8458" max="8461" width="16.85546875" style="71" customWidth="1"/>
    <col min="8462" max="8462" width="15" style="71" customWidth="1"/>
    <col min="8463" max="8463" width="9.85546875" style="71"/>
    <col min="8464" max="8464" width="14" style="71" customWidth="1"/>
    <col min="8465" max="8465" width="15" style="71" customWidth="1"/>
    <col min="8466" max="8466" width="22.140625" style="71" customWidth="1"/>
    <col min="8467" max="8704" width="9.85546875" style="71"/>
    <col min="8705" max="8705" width="1.140625" style="71" customWidth="1"/>
    <col min="8706" max="8706" width="5.28515625" style="71" customWidth="1"/>
    <col min="8707" max="8707" width="0" style="71" hidden="1" customWidth="1"/>
    <col min="8708" max="8708" width="7.5703125" style="71" customWidth="1"/>
    <col min="8709" max="8709" width="29.5703125" style="71" customWidth="1"/>
    <col min="8710" max="8710" width="0" style="71" hidden="1" customWidth="1"/>
    <col min="8711" max="8711" width="25.28515625" style="71" customWidth="1"/>
    <col min="8712" max="8712" width="15" style="71" customWidth="1"/>
    <col min="8713" max="8713" width="16.140625" style="71" customWidth="1"/>
    <col min="8714" max="8717" width="16.85546875" style="71" customWidth="1"/>
    <col min="8718" max="8718" width="15" style="71" customWidth="1"/>
    <col min="8719" max="8719" width="9.85546875" style="71"/>
    <col min="8720" max="8720" width="14" style="71" customWidth="1"/>
    <col min="8721" max="8721" width="15" style="71" customWidth="1"/>
    <col min="8722" max="8722" width="22.140625" style="71" customWidth="1"/>
    <col min="8723" max="8960" width="9.85546875" style="71"/>
    <col min="8961" max="8961" width="1.140625" style="71" customWidth="1"/>
    <col min="8962" max="8962" width="5.28515625" style="71" customWidth="1"/>
    <col min="8963" max="8963" width="0" style="71" hidden="1" customWidth="1"/>
    <col min="8964" max="8964" width="7.5703125" style="71" customWidth="1"/>
    <col min="8965" max="8965" width="29.5703125" style="71" customWidth="1"/>
    <col min="8966" max="8966" width="0" style="71" hidden="1" customWidth="1"/>
    <col min="8967" max="8967" width="25.28515625" style="71" customWidth="1"/>
    <col min="8968" max="8968" width="15" style="71" customWidth="1"/>
    <col min="8969" max="8969" width="16.140625" style="71" customWidth="1"/>
    <col min="8970" max="8973" width="16.85546875" style="71" customWidth="1"/>
    <col min="8974" max="8974" width="15" style="71" customWidth="1"/>
    <col min="8975" max="8975" width="9.85546875" style="71"/>
    <col min="8976" max="8976" width="14" style="71" customWidth="1"/>
    <col min="8977" max="8977" width="15" style="71" customWidth="1"/>
    <col min="8978" max="8978" width="22.140625" style="71" customWidth="1"/>
    <col min="8979" max="9216" width="9.85546875" style="71"/>
    <col min="9217" max="9217" width="1.140625" style="71" customWidth="1"/>
    <col min="9218" max="9218" width="5.28515625" style="71" customWidth="1"/>
    <col min="9219" max="9219" width="0" style="71" hidden="1" customWidth="1"/>
    <col min="9220" max="9220" width="7.5703125" style="71" customWidth="1"/>
    <col min="9221" max="9221" width="29.5703125" style="71" customWidth="1"/>
    <col min="9222" max="9222" width="0" style="71" hidden="1" customWidth="1"/>
    <col min="9223" max="9223" width="25.28515625" style="71" customWidth="1"/>
    <col min="9224" max="9224" width="15" style="71" customWidth="1"/>
    <col min="9225" max="9225" width="16.140625" style="71" customWidth="1"/>
    <col min="9226" max="9229" width="16.85546875" style="71" customWidth="1"/>
    <col min="9230" max="9230" width="15" style="71" customWidth="1"/>
    <col min="9231" max="9231" width="9.85546875" style="71"/>
    <col min="9232" max="9232" width="14" style="71" customWidth="1"/>
    <col min="9233" max="9233" width="15" style="71" customWidth="1"/>
    <col min="9234" max="9234" width="22.140625" style="71" customWidth="1"/>
    <col min="9235" max="9472" width="9.85546875" style="71"/>
    <col min="9473" max="9473" width="1.140625" style="71" customWidth="1"/>
    <col min="9474" max="9474" width="5.28515625" style="71" customWidth="1"/>
    <col min="9475" max="9475" width="0" style="71" hidden="1" customWidth="1"/>
    <col min="9476" max="9476" width="7.5703125" style="71" customWidth="1"/>
    <col min="9477" max="9477" width="29.5703125" style="71" customWidth="1"/>
    <col min="9478" max="9478" width="0" style="71" hidden="1" customWidth="1"/>
    <col min="9479" max="9479" width="25.28515625" style="71" customWidth="1"/>
    <col min="9480" max="9480" width="15" style="71" customWidth="1"/>
    <col min="9481" max="9481" width="16.140625" style="71" customWidth="1"/>
    <col min="9482" max="9485" width="16.85546875" style="71" customWidth="1"/>
    <col min="9486" max="9486" width="15" style="71" customWidth="1"/>
    <col min="9487" max="9487" width="9.85546875" style="71"/>
    <col min="9488" max="9488" width="14" style="71" customWidth="1"/>
    <col min="9489" max="9489" width="15" style="71" customWidth="1"/>
    <col min="9490" max="9490" width="22.140625" style="71" customWidth="1"/>
    <col min="9491" max="9728" width="9.85546875" style="71"/>
    <col min="9729" max="9729" width="1.140625" style="71" customWidth="1"/>
    <col min="9730" max="9730" width="5.28515625" style="71" customWidth="1"/>
    <col min="9731" max="9731" width="0" style="71" hidden="1" customWidth="1"/>
    <col min="9732" max="9732" width="7.5703125" style="71" customWidth="1"/>
    <col min="9733" max="9733" width="29.5703125" style="71" customWidth="1"/>
    <col min="9734" max="9734" width="0" style="71" hidden="1" customWidth="1"/>
    <col min="9735" max="9735" width="25.28515625" style="71" customWidth="1"/>
    <col min="9736" max="9736" width="15" style="71" customWidth="1"/>
    <col min="9737" max="9737" width="16.140625" style="71" customWidth="1"/>
    <col min="9738" max="9741" width="16.85546875" style="71" customWidth="1"/>
    <col min="9742" max="9742" width="15" style="71" customWidth="1"/>
    <col min="9743" max="9743" width="9.85546875" style="71"/>
    <col min="9744" max="9744" width="14" style="71" customWidth="1"/>
    <col min="9745" max="9745" width="15" style="71" customWidth="1"/>
    <col min="9746" max="9746" width="22.140625" style="71" customWidth="1"/>
    <col min="9747" max="9984" width="9.85546875" style="71"/>
    <col min="9985" max="9985" width="1.140625" style="71" customWidth="1"/>
    <col min="9986" max="9986" width="5.28515625" style="71" customWidth="1"/>
    <col min="9987" max="9987" width="0" style="71" hidden="1" customWidth="1"/>
    <col min="9988" max="9988" width="7.5703125" style="71" customWidth="1"/>
    <col min="9989" max="9989" width="29.5703125" style="71" customWidth="1"/>
    <col min="9990" max="9990" width="0" style="71" hidden="1" customWidth="1"/>
    <col min="9991" max="9991" width="25.28515625" style="71" customWidth="1"/>
    <col min="9992" max="9992" width="15" style="71" customWidth="1"/>
    <col min="9993" max="9993" width="16.140625" style="71" customWidth="1"/>
    <col min="9994" max="9997" width="16.85546875" style="71" customWidth="1"/>
    <col min="9998" max="9998" width="15" style="71" customWidth="1"/>
    <col min="9999" max="9999" width="9.85546875" style="71"/>
    <col min="10000" max="10000" width="14" style="71" customWidth="1"/>
    <col min="10001" max="10001" width="15" style="71" customWidth="1"/>
    <col min="10002" max="10002" width="22.140625" style="71" customWidth="1"/>
    <col min="10003" max="10240" width="9.85546875" style="71"/>
    <col min="10241" max="10241" width="1.140625" style="71" customWidth="1"/>
    <col min="10242" max="10242" width="5.28515625" style="71" customWidth="1"/>
    <col min="10243" max="10243" width="0" style="71" hidden="1" customWidth="1"/>
    <col min="10244" max="10244" width="7.5703125" style="71" customWidth="1"/>
    <col min="10245" max="10245" width="29.5703125" style="71" customWidth="1"/>
    <col min="10246" max="10246" width="0" style="71" hidden="1" customWidth="1"/>
    <col min="10247" max="10247" width="25.28515625" style="71" customWidth="1"/>
    <col min="10248" max="10248" width="15" style="71" customWidth="1"/>
    <col min="10249" max="10249" width="16.140625" style="71" customWidth="1"/>
    <col min="10250" max="10253" width="16.85546875" style="71" customWidth="1"/>
    <col min="10254" max="10254" width="15" style="71" customWidth="1"/>
    <col min="10255" max="10255" width="9.85546875" style="71"/>
    <col min="10256" max="10256" width="14" style="71" customWidth="1"/>
    <col min="10257" max="10257" width="15" style="71" customWidth="1"/>
    <col min="10258" max="10258" width="22.140625" style="71" customWidth="1"/>
    <col min="10259" max="10496" width="9.85546875" style="71"/>
    <col min="10497" max="10497" width="1.140625" style="71" customWidth="1"/>
    <col min="10498" max="10498" width="5.28515625" style="71" customWidth="1"/>
    <col min="10499" max="10499" width="0" style="71" hidden="1" customWidth="1"/>
    <col min="10500" max="10500" width="7.5703125" style="71" customWidth="1"/>
    <col min="10501" max="10501" width="29.5703125" style="71" customWidth="1"/>
    <col min="10502" max="10502" width="0" style="71" hidden="1" customWidth="1"/>
    <col min="10503" max="10503" width="25.28515625" style="71" customWidth="1"/>
    <col min="10504" max="10504" width="15" style="71" customWidth="1"/>
    <col min="10505" max="10505" width="16.140625" style="71" customWidth="1"/>
    <col min="10506" max="10509" width="16.85546875" style="71" customWidth="1"/>
    <col min="10510" max="10510" width="15" style="71" customWidth="1"/>
    <col min="10511" max="10511" width="9.85546875" style="71"/>
    <col min="10512" max="10512" width="14" style="71" customWidth="1"/>
    <col min="10513" max="10513" width="15" style="71" customWidth="1"/>
    <col min="10514" max="10514" width="22.140625" style="71" customWidth="1"/>
    <col min="10515" max="10752" width="9.85546875" style="71"/>
    <col min="10753" max="10753" width="1.140625" style="71" customWidth="1"/>
    <col min="10754" max="10754" width="5.28515625" style="71" customWidth="1"/>
    <col min="10755" max="10755" width="0" style="71" hidden="1" customWidth="1"/>
    <col min="10756" max="10756" width="7.5703125" style="71" customWidth="1"/>
    <col min="10757" max="10757" width="29.5703125" style="71" customWidth="1"/>
    <col min="10758" max="10758" width="0" style="71" hidden="1" customWidth="1"/>
    <col min="10759" max="10759" width="25.28515625" style="71" customWidth="1"/>
    <col min="10760" max="10760" width="15" style="71" customWidth="1"/>
    <col min="10761" max="10761" width="16.140625" style="71" customWidth="1"/>
    <col min="10762" max="10765" width="16.85546875" style="71" customWidth="1"/>
    <col min="10766" max="10766" width="15" style="71" customWidth="1"/>
    <col min="10767" max="10767" width="9.85546875" style="71"/>
    <col min="10768" max="10768" width="14" style="71" customWidth="1"/>
    <col min="10769" max="10769" width="15" style="71" customWidth="1"/>
    <col min="10770" max="10770" width="22.140625" style="71" customWidth="1"/>
    <col min="10771" max="11008" width="9.85546875" style="71"/>
    <col min="11009" max="11009" width="1.140625" style="71" customWidth="1"/>
    <col min="11010" max="11010" width="5.28515625" style="71" customWidth="1"/>
    <col min="11011" max="11011" width="0" style="71" hidden="1" customWidth="1"/>
    <col min="11012" max="11012" width="7.5703125" style="71" customWidth="1"/>
    <col min="11013" max="11013" width="29.5703125" style="71" customWidth="1"/>
    <col min="11014" max="11014" width="0" style="71" hidden="1" customWidth="1"/>
    <col min="11015" max="11015" width="25.28515625" style="71" customWidth="1"/>
    <col min="11016" max="11016" width="15" style="71" customWidth="1"/>
    <col min="11017" max="11017" width="16.140625" style="71" customWidth="1"/>
    <col min="11018" max="11021" width="16.85546875" style="71" customWidth="1"/>
    <col min="11022" max="11022" width="15" style="71" customWidth="1"/>
    <col min="11023" max="11023" width="9.85546875" style="71"/>
    <col min="11024" max="11024" width="14" style="71" customWidth="1"/>
    <col min="11025" max="11025" width="15" style="71" customWidth="1"/>
    <col min="11026" max="11026" width="22.140625" style="71" customWidth="1"/>
    <col min="11027" max="11264" width="9.85546875" style="71"/>
    <col min="11265" max="11265" width="1.140625" style="71" customWidth="1"/>
    <col min="11266" max="11266" width="5.28515625" style="71" customWidth="1"/>
    <col min="11267" max="11267" width="0" style="71" hidden="1" customWidth="1"/>
    <col min="11268" max="11268" width="7.5703125" style="71" customWidth="1"/>
    <col min="11269" max="11269" width="29.5703125" style="71" customWidth="1"/>
    <col min="11270" max="11270" width="0" style="71" hidden="1" customWidth="1"/>
    <col min="11271" max="11271" width="25.28515625" style="71" customWidth="1"/>
    <col min="11272" max="11272" width="15" style="71" customWidth="1"/>
    <col min="11273" max="11273" width="16.140625" style="71" customWidth="1"/>
    <col min="11274" max="11277" width="16.85546875" style="71" customWidth="1"/>
    <col min="11278" max="11278" width="15" style="71" customWidth="1"/>
    <col min="11279" max="11279" width="9.85546875" style="71"/>
    <col min="11280" max="11280" width="14" style="71" customWidth="1"/>
    <col min="11281" max="11281" width="15" style="71" customWidth="1"/>
    <col min="11282" max="11282" width="22.140625" style="71" customWidth="1"/>
    <col min="11283" max="11520" width="9.85546875" style="71"/>
    <col min="11521" max="11521" width="1.140625" style="71" customWidth="1"/>
    <col min="11522" max="11522" width="5.28515625" style="71" customWidth="1"/>
    <col min="11523" max="11523" width="0" style="71" hidden="1" customWidth="1"/>
    <col min="11524" max="11524" width="7.5703125" style="71" customWidth="1"/>
    <col min="11525" max="11525" width="29.5703125" style="71" customWidth="1"/>
    <col min="11526" max="11526" width="0" style="71" hidden="1" customWidth="1"/>
    <col min="11527" max="11527" width="25.28515625" style="71" customWidth="1"/>
    <col min="11528" max="11528" width="15" style="71" customWidth="1"/>
    <col min="11529" max="11529" width="16.140625" style="71" customWidth="1"/>
    <col min="11530" max="11533" width="16.85546875" style="71" customWidth="1"/>
    <col min="11534" max="11534" width="15" style="71" customWidth="1"/>
    <col min="11535" max="11535" width="9.85546875" style="71"/>
    <col min="11536" max="11536" width="14" style="71" customWidth="1"/>
    <col min="11537" max="11537" width="15" style="71" customWidth="1"/>
    <col min="11538" max="11538" width="22.140625" style="71" customWidth="1"/>
    <col min="11539" max="11776" width="9.85546875" style="71"/>
    <col min="11777" max="11777" width="1.140625" style="71" customWidth="1"/>
    <col min="11778" max="11778" width="5.28515625" style="71" customWidth="1"/>
    <col min="11779" max="11779" width="0" style="71" hidden="1" customWidth="1"/>
    <col min="11780" max="11780" width="7.5703125" style="71" customWidth="1"/>
    <col min="11781" max="11781" width="29.5703125" style="71" customWidth="1"/>
    <col min="11782" max="11782" width="0" style="71" hidden="1" customWidth="1"/>
    <col min="11783" max="11783" width="25.28515625" style="71" customWidth="1"/>
    <col min="11784" max="11784" width="15" style="71" customWidth="1"/>
    <col min="11785" max="11785" width="16.140625" style="71" customWidth="1"/>
    <col min="11786" max="11789" width="16.85546875" style="71" customWidth="1"/>
    <col min="11790" max="11790" width="15" style="71" customWidth="1"/>
    <col min="11791" max="11791" width="9.85546875" style="71"/>
    <col min="11792" max="11792" width="14" style="71" customWidth="1"/>
    <col min="11793" max="11793" width="15" style="71" customWidth="1"/>
    <col min="11794" max="11794" width="22.140625" style="71" customWidth="1"/>
    <col min="11795" max="12032" width="9.85546875" style="71"/>
    <col min="12033" max="12033" width="1.140625" style="71" customWidth="1"/>
    <col min="12034" max="12034" width="5.28515625" style="71" customWidth="1"/>
    <col min="12035" max="12035" width="0" style="71" hidden="1" customWidth="1"/>
    <col min="12036" max="12036" width="7.5703125" style="71" customWidth="1"/>
    <col min="12037" max="12037" width="29.5703125" style="71" customWidth="1"/>
    <col min="12038" max="12038" width="0" style="71" hidden="1" customWidth="1"/>
    <col min="12039" max="12039" width="25.28515625" style="71" customWidth="1"/>
    <col min="12040" max="12040" width="15" style="71" customWidth="1"/>
    <col min="12041" max="12041" width="16.140625" style="71" customWidth="1"/>
    <col min="12042" max="12045" width="16.85546875" style="71" customWidth="1"/>
    <col min="12046" max="12046" width="15" style="71" customWidth="1"/>
    <col min="12047" max="12047" width="9.85546875" style="71"/>
    <col min="12048" max="12048" width="14" style="71" customWidth="1"/>
    <col min="12049" max="12049" width="15" style="71" customWidth="1"/>
    <col min="12050" max="12050" width="22.140625" style="71" customWidth="1"/>
    <col min="12051" max="12288" width="9.85546875" style="71"/>
    <col min="12289" max="12289" width="1.140625" style="71" customWidth="1"/>
    <col min="12290" max="12290" width="5.28515625" style="71" customWidth="1"/>
    <col min="12291" max="12291" width="0" style="71" hidden="1" customWidth="1"/>
    <col min="12292" max="12292" width="7.5703125" style="71" customWidth="1"/>
    <col min="12293" max="12293" width="29.5703125" style="71" customWidth="1"/>
    <col min="12294" max="12294" width="0" style="71" hidden="1" customWidth="1"/>
    <col min="12295" max="12295" width="25.28515625" style="71" customWidth="1"/>
    <col min="12296" max="12296" width="15" style="71" customWidth="1"/>
    <col min="12297" max="12297" width="16.140625" style="71" customWidth="1"/>
    <col min="12298" max="12301" width="16.85546875" style="71" customWidth="1"/>
    <col min="12302" max="12302" width="15" style="71" customWidth="1"/>
    <col min="12303" max="12303" width="9.85546875" style="71"/>
    <col min="12304" max="12304" width="14" style="71" customWidth="1"/>
    <col min="12305" max="12305" width="15" style="71" customWidth="1"/>
    <col min="12306" max="12306" width="22.140625" style="71" customWidth="1"/>
    <col min="12307" max="12544" width="9.85546875" style="71"/>
    <col min="12545" max="12545" width="1.140625" style="71" customWidth="1"/>
    <col min="12546" max="12546" width="5.28515625" style="71" customWidth="1"/>
    <col min="12547" max="12547" width="0" style="71" hidden="1" customWidth="1"/>
    <col min="12548" max="12548" width="7.5703125" style="71" customWidth="1"/>
    <col min="12549" max="12549" width="29.5703125" style="71" customWidth="1"/>
    <col min="12550" max="12550" width="0" style="71" hidden="1" customWidth="1"/>
    <col min="12551" max="12551" width="25.28515625" style="71" customWidth="1"/>
    <col min="12552" max="12552" width="15" style="71" customWidth="1"/>
    <col min="12553" max="12553" width="16.140625" style="71" customWidth="1"/>
    <col min="12554" max="12557" width="16.85546875" style="71" customWidth="1"/>
    <col min="12558" max="12558" width="15" style="71" customWidth="1"/>
    <col min="12559" max="12559" width="9.85546875" style="71"/>
    <col min="12560" max="12560" width="14" style="71" customWidth="1"/>
    <col min="12561" max="12561" width="15" style="71" customWidth="1"/>
    <col min="12562" max="12562" width="22.140625" style="71" customWidth="1"/>
    <col min="12563" max="12800" width="9.85546875" style="71"/>
    <col min="12801" max="12801" width="1.140625" style="71" customWidth="1"/>
    <col min="12802" max="12802" width="5.28515625" style="71" customWidth="1"/>
    <col min="12803" max="12803" width="0" style="71" hidden="1" customWidth="1"/>
    <col min="12804" max="12804" width="7.5703125" style="71" customWidth="1"/>
    <col min="12805" max="12805" width="29.5703125" style="71" customWidth="1"/>
    <col min="12806" max="12806" width="0" style="71" hidden="1" customWidth="1"/>
    <col min="12807" max="12807" width="25.28515625" style="71" customWidth="1"/>
    <col min="12808" max="12808" width="15" style="71" customWidth="1"/>
    <col min="12809" max="12809" width="16.140625" style="71" customWidth="1"/>
    <col min="12810" max="12813" width="16.85546875" style="71" customWidth="1"/>
    <col min="12814" max="12814" width="15" style="71" customWidth="1"/>
    <col min="12815" max="12815" width="9.85546875" style="71"/>
    <col min="12816" max="12816" width="14" style="71" customWidth="1"/>
    <col min="12817" max="12817" width="15" style="71" customWidth="1"/>
    <col min="12818" max="12818" width="22.140625" style="71" customWidth="1"/>
    <col min="12819" max="13056" width="9.85546875" style="71"/>
    <col min="13057" max="13057" width="1.140625" style="71" customWidth="1"/>
    <col min="13058" max="13058" width="5.28515625" style="71" customWidth="1"/>
    <col min="13059" max="13059" width="0" style="71" hidden="1" customWidth="1"/>
    <col min="13060" max="13060" width="7.5703125" style="71" customWidth="1"/>
    <col min="13061" max="13061" width="29.5703125" style="71" customWidth="1"/>
    <col min="13062" max="13062" width="0" style="71" hidden="1" customWidth="1"/>
    <col min="13063" max="13063" width="25.28515625" style="71" customWidth="1"/>
    <col min="13064" max="13064" width="15" style="71" customWidth="1"/>
    <col min="13065" max="13065" width="16.140625" style="71" customWidth="1"/>
    <col min="13066" max="13069" width="16.85546875" style="71" customWidth="1"/>
    <col min="13070" max="13070" width="15" style="71" customWidth="1"/>
    <col min="13071" max="13071" width="9.85546875" style="71"/>
    <col min="13072" max="13072" width="14" style="71" customWidth="1"/>
    <col min="13073" max="13073" width="15" style="71" customWidth="1"/>
    <col min="13074" max="13074" width="22.140625" style="71" customWidth="1"/>
    <col min="13075" max="13312" width="9.85546875" style="71"/>
    <col min="13313" max="13313" width="1.140625" style="71" customWidth="1"/>
    <col min="13314" max="13314" width="5.28515625" style="71" customWidth="1"/>
    <col min="13315" max="13315" width="0" style="71" hidden="1" customWidth="1"/>
    <col min="13316" max="13316" width="7.5703125" style="71" customWidth="1"/>
    <col min="13317" max="13317" width="29.5703125" style="71" customWidth="1"/>
    <col min="13318" max="13318" width="0" style="71" hidden="1" customWidth="1"/>
    <col min="13319" max="13319" width="25.28515625" style="71" customWidth="1"/>
    <col min="13320" max="13320" width="15" style="71" customWidth="1"/>
    <col min="13321" max="13321" width="16.140625" style="71" customWidth="1"/>
    <col min="13322" max="13325" width="16.85546875" style="71" customWidth="1"/>
    <col min="13326" max="13326" width="15" style="71" customWidth="1"/>
    <col min="13327" max="13327" width="9.85546875" style="71"/>
    <col min="13328" max="13328" width="14" style="71" customWidth="1"/>
    <col min="13329" max="13329" width="15" style="71" customWidth="1"/>
    <col min="13330" max="13330" width="22.140625" style="71" customWidth="1"/>
    <col min="13331" max="13568" width="9.85546875" style="71"/>
    <col min="13569" max="13569" width="1.140625" style="71" customWidth="1"/>
    <col min="13570" max="13570" width="5.28515625" style="71" customWidth="1"/>
    <col min="13571" max="13571" width="0" style="71" hidden="1" customWidth="1"/>
    <col min="13572" max="13572" width="7.5703125" style="71" customWidth="1"/>
    <col min="13573" max="13573" width="29.5703125" style="71" customWidth="1"/>
    <col min="13574" max="13574" width="0" style="71" hidden="1" customWidth="1"/>
    <col min="13575" max="13575" width="25.28515625" style="71" customWidth="1"/>
    <col min="13576" max="13576" width="15" style="71" customWidth="1"/>
    <col min="13577" max="13577" width="16.140625" style="71" customWidth="1"/>
    <col min="13578" max="13581" width="16.85546875" style="71" customWidth="1"/>
    <col min="13582" max="13582" width="15" style="71" customWidth="1"/>
    <col min="13583" max="13583" width="9.85546875" style="71"/>
    <col min="13584" max="13584" width="14" style="71" customWidth="1"/>
    <col min="13585" max="13585" width="15" style="71" customWidth="1"/>
    <col min="13586" max="13586" width="22.140625" style="71" customWidth="1"/>
    <col min="13587" max="13824" width="9.85546875" style="71"/>
    <col min="13825" max="13825" width="1.140625" style="71" customWidth="1"/>
    <col min="13826" max="13826" width="5.28515625" style="71" customWidth="1"/>
    <col min="13827" max="13827" width="0" style="71" hidden="1" customWidth="1"/>
    <col min="13828" max="13828" width="7.5703125" style="71" customWidth="1"/>
    <col min="13829" max="13829" width="29.5703125" style="71" customWidth="1"/>
    <col min="13830" max="13830" width="0" style="71" hidden="1" customWidth="1"/>
    <col min="13831" max="13831" width="25.28515625" style="71" customWidth="1"/>
    <col min="13832" max="13832" width="15" style="71" customWidth="1"/>
    <col min="13833" max="13833" width="16.140625" style="71" customWidth="1"/>
    <col min="13834" max="13837" width="16.85546875" style="71" customWidth="1"/>
    <col min="13838" max="13838" width="15" style="71" customWidth="1"/>
    <col min="13839" max="13839" width="9.85546875" style="71"/>
    <col min="13840" max="13840" width="14" style="71" customWidth="1"/>
    <col min="13841" max="13841" width="15" style="71" customWidth="1"/>
    <col min="13842" max="13842" width="22.140625" style="71" customWidth="1"/>
    <col min="13843" max="14080" width="9.85546875" style="71"/>
    <col min="14081" max="14081" width="1.140625" style="71" customWidth="1"/>
    <col min="14082" max="14082" width="5.28515625" style="71" customWidth="1"/>
    <col min="14083" max="14083" width="0" style="71" hidden="1" customWidth="1"/>
    <col min="14084" max="14084" width="7.5703125" style="71" customWidth="1"/>
    <col min="14085" max="14085" width="29.5703125" style="71" customWidth="1"/>
    <col min="14086" max="14086" width="0" style="71" hidden="1" customWidth="1"/>
    <col min="14087" max="14087" width="25.28515625" style="71" customWidth="1"/>
    <col min="14088" max="14088" width="15" style="71" customWidth="1"/>
    <col min="14089" max="14089" width="16.140625" style="71" customWidth="1"/>
    <col min="14090" max="14093" width="16.85546875" style="71" customWidth="1"/>
    <col min="14094" max="14094" width="15" style="71" customWidth="1"/>
    <col min="14095" max="14095" width="9.85546875" style="71"/>
    <col min="14096" max="14096" width="14" style="71" customWidth="1"/>
    <col min="14097" max="14097" width="15" style="71" customWidth="1"/>
    <col min="14098" max="14098" width="22.140625" style="71" customWidth="1"/>
    <col min="14099" max="14336" width="9.85546875" style="71"/>
    <col min="14337" max="14337" width="1.140625" style="71" customWidth="1"/>
    <col min="14338" max="14338" width="5.28515625" style="71" customWidth="1"/>
    <col min="14339" max="14339" width="0" style="71" hidden="1" customWidth="1"/>
    <col min="14340" max="14340" width="7.5703125" style="71" customWidth="1"/>
    <col min="14341" max="14341" width="29.5703125" style="71" customWidth="1"/>
    <col min="14342" max="14342" width="0" style="71" hidden="1" customWidth="1"/>
    <col min="14343" max="14343" width="25.28515625" style="71" customWidth="1"/>
    <col min="14344" max="14344" width="15" style="71" customWidth="1"/>
    <col min="14345" max="14345" width="16.140625" style="71" customWidth="1"/>
    <col min="14346" max="14349" width="16.85546875" style="71" customWidth="1"/>
    <col min="14350" max="14350" width="15" style="71" customWidth="1"/>
    <col min="14351" max="14351" width="9.85546875" style="71"/>
    <col min="14352" max="14352" width="14" style="71" customWidth="1"/>
    <col min="14353" max="14353" width="15" style="71" customWidth="1"/>
    <col min="14354" max="14354" width="22.140625" style="71" customWidth="1"/>
    <col min="14355" max="14592" width="9.85546875" style="71"/>
    <col min="14593" max="14593" width="1.140625" style="71" customWidth="1"/>
    <col min="14594" max="14594" width="5.28515625" style="71" customWidth="1"/>
    <col min="14595" max="14595" width="0" style="71" hidden="1" customWidth="1"/>
    <col min="14596" max="14596" width="7.5703125" style="71" customWidth="1"/>
    <col min="14597" max="14597" width="29.5703125" style="71" customWidth="1"/>
    <col min="14598" max="14598" width="0" style="71" hidden="1" customWidth="1"/>
    <col min="14599" max="14599" width="25.28515625" style="71" customWidth="1"/>
    <col min="14600" max="14600" width="15" style="71" customWidth="1"/>
    <col min="14601" max="14601" width="16.140625" style="71" customWidth="1"/>
    <col min="14602" max="14605" width="16.85546875" style="71" customWidth="1"/>
    <col min="14606" max="14606" width="15" style="71" customWidth="1"/>
    <col min="14607" max="14607" width="9.85546875" style="71"/>
    <col min="14608" max="14608" width="14" style="71" customWidth="1"/>
    <col min="14609" max="14609" width="15" style="71" customWidth="1"/>
    <col min="14610" max="14610" width="22.140625" style="71" customWidth="1"/>
    <col min="14611" max="14848" width="9.85546875" style="71"/>
    <col min="14849" max="14849" width="1.140625" style="71" customWidth="1"/>
    <col min="14850" max="14850" width="5.28515625" style="71" customWidth="1"/>
    <col min="14851" max="14851" width="0" style="71" hidden="1" customWidth="1"/>
    <col min="14852" max="14852" width="7.5703125" style="71" customWidth="1"/>
    <col min="14853" max="14853" width="29.5703125" style="71" customWidth="1"/>
    <col min="14854" max="14854" width="0" style="71" hidden="1" customWidth="1"/>
    <col min="14855" max="14855" width="25.28515625" style="71" customWidth="1"/>
    <col min="14856" max="14856" width="15" style="71" customWidth="1"/>
    <col min="14857" max="14857" width="16.140625" style="71" customWidth="1"/>
    <col min="14858" max="14861" width="16.85546875" style="71" customWidth="1"/>
    <col min="14862" max="14862" width="15" style="71" customWidth="1"/>
    <col min="14863" max="14863" width="9.85546875" style="71"/>
    <col min="14864" max="14864" width="14" style="71" customWidth="1"/>
    <col min="14865" max="14865" width="15" style="71" customWidth="1"/>
    <col min="14866" max="14866" width="22.140625" style="71" customWidth="1"/>
    <col min="14867" max="15104" width="9.85546875" style="71"/>
    <col min="15105" max="15105" width="1.140625" style="71" customWidth="1"/>
    <col min="15106" max="15106" width="5.28515625" style="71" customWidth="1"/>
    <col min="15107" max="15107" width="0" style="71" hidden="1" customWidth="1"/>
    <col min="15108" max="15108" width="7.5703125" style="71" customWidth="1"/>
    <col min="15109" max="15109" width="29.5703125" style="71" customWidth="1"/>
    <col min="15110" max="15110" width="0" style="71" hidden="1" customWidth="1"/>
    <col min="15111" max="15111" width="25.28515625" style="71" customWidth="1"/>
    <col min="15112" max="15112" width="15" style="71" customWidth="1"/>
    <col min="15113" max="15113" width="16.140625" style="71" customWidth="1"/>
    <col min="15114" max="15117" width="16.85546875" style="71" customWidth="1"/>
    <col min="15118" max="15118" width="15" style="71" customWidth="1"/>
    <col min="15119" max="15119" width="9.85546875" style="71"/>
    <col min="15120" max="15120" width="14" style="71" customWidth="1"/>
    <col min="15121" max="15121" width="15" style="71" customWidth="1"/>
    <col min="15122" max="15122" width="22.140625" style="71" customWidth="1"/>
    <col min="15123" max="15360" width="9.85546875" style="71"/>
    <col min="15361" max="15361" width="1.140625" style="71" customWidth="1"/>
    <col min="15362" max="15362" width="5.28515625" style="71" customWidth="1"/>
    <col min="15363" max="15363" width="0" style="71" hidden="1" customWidth="1"/>
    <col min="15364" max="15364" width="7.5703125" style="71" customWidth="1"/>
    <col min="15365" max="15365" width="29.5703125" style="71" customWidth="1"/>
    <col min="15366" max="15366" width="0" style="71" hidden="1" customWidth="1"/>
    <col min="15367" max="15367" width="25.28515625" style="71" customWidth="1"/>
    <col min="15368" max="15368" width="15" style="71" customWidth="1"/>
    <col min="15369" max="15369" width="16.140625" style="71" customWidth="1"/>
    <col min="15370" max="15373" width="16.85546875" style="71" customWidth="1"/>
    <col min="15374" max="15374" width="15" style="71" customWidth="1"/>
    <col min="15375" max="15375" width="9.85546875" style="71"/>
    <col min="15376" max="15376" width="14" style="71" customWidth="1"/>
    <col min="15377" max="15377" width="15" style="71" customWidth="1"/>
    <col min="15378" max="15378" width="22.140625" style="71" customWidth="1"/>
    <col min="15379" max="15616" width="9.85546875" style="71"/>
    <col min="15617" max="15617" width="1.140625" style="71" customWidth="1"/>
    <col min="15618" max="15618" width="5.28515625" style="71" customWidth="1"/>
    <col min="15619" max="15619" width="0" style="71" hidden="1" customWidth="1"/>
    <col min="15620" max="15620" width="7.5703125" style="71" customWidth="1"/>
    <col min="15621" max="15621" width="29.5703125" style="71" customWidth="1"/>
    <col min="15622" max="15622" width="0" style="71" hidden="1" customWidth="1"/>
    <col min="15623" max="15623" width="25.28515625" style="71" customWidth="1"/>
    <col min="15624" max="15624" width="15" style="71" customWidth="1"/>
    <col min="15625" max="15625" width="16.140625" style="71" customWidth="1"/>
    <col min="15626" max="15629" width="16.85546875" style="71" customWidth="1"/>
    <col min="15630" max="15630" width="15" style="71" customWidth="1"/>
    <col min="15631" max="15631" width="9.85546875" style="71"/>
    <col min="15632" max="15632" width="14" style="71" customWidth="1"/>
    <col min="15633" max="15633" width="15" style="71" customWidth="1"/>
    <col min="15634" max="15634" width="22.140625" style="71" customWidth="1"/>
    <col min="15635" max="15872" width="9.85546875" style="71"/>
    <col min="15873" max="15873" width="1.140625" style="71" customWidth="1"/>
    <col min="15874" max="15874" width="5.28515625" style="71" customWidth="1"/>
    <col min="15875" max="15875" width="0" style="71" hidden="1" customWidth="1"/>
    <col min="15876" max="15876" width="7.5703125" style="71" customWidth="1"/>
    <col min="15877" max="15877" width="29.5703125" style="71" customWidth="1"/>
    <col min="15878" max="15878" width="0" style="71" hidden="1" customWidth="1"/>
    <col min="15879" max="15879" width="25.28515625" style="71" customWidth="1"/>
    <col min="15880" max="15880" width="15" style="71" customWidth="1"/>
    <col min="15881" max="15881" width="16.140625" style="71" customWidth="1"/>
    <col min="15882" max="15885" width="16.85546875" style="71" customWidth="1"/>
    <col min="15886" max="15886" width="15" style="71" customWidth="1"/>
    <col min="15887" max="15887" width="9.85546875" style="71"/>
    <col min="15888" max="15888" width="14" style="71" customWidth="1"/>
    <col min="15889" max="15889" width="15" style="71" customWidth="1"/>
    <col min="15890" max="15890" width="22.140625" style="71" customWidth="1"/>
    <col min="15891" max="16128" width="9.85546875" style="71"/>
    <col min="16129" max="16129" width="1.140625" style="71" customWidth="1"/>
    <col min="16130" max="16130" width="5.28515625" style="71" customWidth="1"/>
    <col min="16131" max="16131" width="0" style="71" hidden="1" customWidth="1"/>
    <col min="16132" max="16132" width="7.5703125" style="71" customWidth="1"/>
    <col min="16133" max="16133" width="29.5703125" style="71" customWidth="1"/>
    <col min="16134" max="16134" width="0" style="71" hidden="1" customWidth="1"/>
    <col min="16135" max="16135" width="25.28515625" style="71" customWidth="1"/>
    <col min="16136" max="16136" width="15" style="71" customWidth="1"/>
    <col min="16137" max="16137" width="16.140625" style="71" customWidth="1"/>
    <col min="16138" max="16141" width="16.85546875" style="71" customWidth="1"/>
    <col min="16142" max="16142" width="15" style="71" customWidth="1"/>
    <col min="16143" max="16143" width="9.85546875" style="71"/>
    <col min="16144" max="16144" width="14" style="71" customWidth="1"/>
    <col min="16145" max="16145" width="15" style="71" customWidth="1"/>
    <col min="16146" max="16146" width="22.140625" style="71" customWidth="1"/>
    <col min="16147" max="16384" width="9.8554687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163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30" customHeight="1" x14ac:dyDescent="0.25">
      <c r="A12" s="70"/>
      <c r="B12" s="78"/>
      <c r="C12" s="78"/>
      <c r="D12" s="78"/>
      <c r="E12" s="96" t="s">
        <v>100</v>
      </c>
      <c r="F12" s="96"/>
      <c r="G12" s="67" t="s">
        <v>53</v>
      </c>
      <c r="H12" s="79" t="s">
        <v>70</v>
      </c>
      <c r="I12" s="79" t="s">
        <v>69</v>
      </c>
      <c r="J12" s="81"/>
      <c r="K12" s="81">
        <f>41893.74+27921.94</f>
        <v>69815.679999999993</v>
      </c>
      <c r="L12" s="81">
        <f>58000+4000</f>
        <v>62000</v>
      </c>
      <c r="M12" s="81">
        <f t="shared" ref="M12:M19" si="0">K12+L12</f>
        <v>131815.67999999999</v>
      </c>
      <c r="N12" s="82">
        <f t="shared" ref="N12:N19" si="1">M12-J12</f>
        <v>131815.67999999999</v>
      </c>
      <c r="O12" s="83">
        <f t="shared" ref="O12:O20" si="2">IFERROR(M12/J12*100-100,0)</f>
        <v>0</v>
      </c>
      <c r="P12" s="83">
        <f t="shared" ref="P12:P20" si="3">IFERROR(M12/$M$20*100,0)</f>
        <v>59.300122257088262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60" customHeight="1" x14ac:dyDescent="0.25">
      <c r="A13" s="70"/>
      <c r="B13" s="78"/>
      <c r="C13" s="78"/>
      <c r="D13" s="78"/>
      <c r="E13" s="96" t="s">
        <v>101</v>
      </c>
      <c r="F13" s="96"/>
      <c r="G13" s="67" t="s">
        <v>57</v>
      </c>
      <c r="H13" s="79" t="s">
        <v>70</v>
      </c>
      <c r="I13" s="79" t="s">
        <v>69</v>
      </c>
      <c r="J13" s="81"/>
      <c r="K13" s="81">
        <f>14251.65+7803.06</f>
        <v>22054.71</v>
      </c>
      <c r="L13" s="81">
        <v>19000</v>
      </c>
      <c r="M13" s="81">
        <f t="shared" si="0"/>
        <v>41054.71</v>
      </c>
      <c r="N13" s="82">
        <f t="shared" si="1"/>
        <v>41054.71</v>
      </c>
      <c r="O13" s="83">
        <f t="shared" si="2"/>
        <v>0</v>
      </c>
      <c r="P13" s="83">
        <f t="shared" si="3"/>
        <v>18.469345393729366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63.75" customHeight="1" x14ac:dyDescent="0.25">
      <c r="A14" s="70"/>
      <c r="B14" s="78"/>
      <c r="C14" s="78"/>
      <c r="D14" s="78"/>
      <c r="E14" s="68" t="s">
        <v>48</v>
      </c>
      <c r="F14" s="84"/>
      <c r="G14" s="68" t="s">
        <v>102</v>
      </c>
      <c r="H14" s="84" t="s">
        <v>36</v>
      </c>
      <c r="I14" s="84" t="s">
        <v>103</v>
      </c>
      <c r="J14" s="81"/>
      <c r="K14" s="81">
        <f>9693.29+6516+6468</f>
        <v>22677.29</v>
      </c>
      <c r="L14" s="81">
        <f>12600+8400</f>
        <v>21000</v>
      </c>
      <c r="M14" s="81">
        <f t="shared" si="0"/>
        <v>43677.29</v>
      </c>
      <c r="N14" s="82">
        <f t="shared" si="1"/>
        <v>43677.29</v>
      </c>
      <c r="O14" s="83">
        <f t="shared" si="2"/>
        <v>0</v>
      </c>
      <c r="P14" s="83">
        <f t="shared" si="3"/>
        <v>19.649169483162389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38.25" customHeight="1" x14ac:dyDescent="0.25">
      <c r="A15" s="70"/>
      <c r="B15" s="78"/>
      <c r="C15" s="78"/>
      <c r="D15" s="78"/>
      <c r="E15" s="99" t="s">
        <v>61</v>
      </c>
      <c r="F15" s="96"/>
      <c r="G15" s="68" t="s">
        <v>104</v>
      </c>
      <c r="H15" s="84" t="s">
        <v>36</v>
      </c>
      <c r="I15" s="84" t="s">
        <v>103</v>
      </c>
      <c r="J15" s="81"/>
      <c r="K15" s="81">
        <f>642+200</f>
        <v>842</v>
      </c>
      <c r="L15" s="81"/>
      <c r="M15" s="81">
        <f t="shared" si="0"/>
        <v>842</v>
      </c>
      <c r="N15" s="82">
        <f t="shared" si="1"/>
        <v>842</v>
      </c>
      <c r="O15" s="83">
        <f t="shared" si="2"/>
        <v>0</v>
      </c>
      <c r="P15" s="83">
        <f t="shared" si="3"/>
        <v>0.37879183220439572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120" customHeight="1" x14ac:dyDescent="0.25">
      <c r="A16" s="70"/>
      <c r="B16" s="78"/>
      <c r="C16" s="78"/>
      <c r="D16" s="78"/>
      <c r="E16" s="67" t="s">
        <v>60</v>
      </c>
      <c r="F16" s="96"/>
      <c r="G16" s="67" t="s">
        <v>105</v>
      </c>
      <c r="H16" s="84" t="s">
        <v>36</v>
      </c>
      <c r="I16" s="84" t="s">
        <v>103</v>
      </c>
      <c r="J16" s="81"/>
      <c r="K16" s="81">
        <v>2401</v>
      </c>
      <c r="L16" s="81">
        <v>1095</v>
      </c>
      <c r="M16" s="81">
        <f t="shared" si="0"/>
        <v>3496</v>
      </c>
      <c r="N16" s="82">
        <f t="shared" si="1"/>
        <v>3496</v>
      </c>
      <c r="O16" s="83">
        <f t="shared" si="2"/>
        <v>0</v>
      </c>
      <c r="P16" s="83">
        <f t="shared" si="3"/>
        <v>1.5727508852572059</v>
      </c>
      <c r="Q16" s="81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256" ht="90" customHeight="1" x14ac:dyDescent="0.25">
      <c r="A17" s="70"/>
      <c r="B17" s="78"/>
      <c r="C17" s="78"/>
      <c r="D17" s="78"/>
      <c r="E17" s="67" t="s">
        <v>58</v>
      </c>
      <c r="F17" s="96"/>
      <c r="G17" s="67" t="s">
        <v>106</v>
      </c>
      <c r="H17" s="84" t="s">
        <v>36</v>
      </c>
      <c r="I17" s="84" t="s">
        <v>103</v>
      </c>
      <c r="J17" s="81"/>
      <c r="K17" s="81"/>
      <c r="L17" s="81">
        <v>1400</v>
      </c>
      <c r="M17" s="81">
        <f t="shared" si="0"/>
        <v>1400</v>
      </c>
      <c r="N17" s="82">
        <f t="shared" si="1"/>
        <v>1400</v>
      </c>
      <c r="O17" s="83">
        <f t="shared" si="2"/>
        <v>0</v>
      </c>
      <c r="P17" s="83">
        <f t="shared" si="3"/>
        <v>0.62982014855837765</v>
      </c>
      <c r="Q17" s="81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</row>
    <row r="18" spans="1:256" ht="15.75" customHeight="1" x14ac:dyDescent="0.25">
      <c r="A18" s="70"/>
      <c r="B18" s="78"/>
      <c r="C18" s="78"/>
      <c r="D18" s="78"/>
      <c r="E18" s="78"/>
      <c r="F18" s="78"/>
      <c r="G18" s="78"/>
      <c r="H18" s="85"/>
      <c r="I18" s="85"/>
      <c r="J18" s="81"/>
      <c r="K18" s="81"/>
      <c r="L18" s="81"/>
      <c r="M18" s="81">
        <f t="shared" si="0"/>
        <v>0</v>
      </c>
      <c r="N18" s="82">
        <f t="shared" si="1"/>
        <v>0</v>
      </c>
      <c r="O18" s="83">
        <f t="shared" si="2"/>
        <v>0</v>
      </c>
      <c r="P18" s="83">
        <f t="shared" si="3"/>
        <v>0</v>
      </c>
      <c r="Q18" s="81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256" ht="15.75" customHeight="1" x14ac:dyDescent="0.25">
      <c r="A19" s="70"/>
      <c r="B19" s="78"/>
      <c r="C19" s="78"/>
      <c r="D19" s="78"/>
      <c r="E19" s="78"/>
      <c r="F19" s="78"/>
      <c r="G19" s="78"/>
      <c r="H19" s="85"/>
      <c r="I19" s="85"/>
      <c r="J19" s="81"/>
      <c r="K19" s="81"/>
      <c r="L19" s="81"/>
      <c r="M19" s="81">
        <f t="shared" si="0"/>
        <v>0</v>
      </c>
      <c r="N19" s="82">
        <f t="shared" si="1"/>
        <v>0</v>
      </c>
      <c r="O19" s="83">
        <f t="shared" si="2"/>
        <v>0</v>
      </c>
      <c r="P19" s="83">
        <f t="shared" si="3"/>
        <v>0</v>
      </c>
      <c r="Q19" s="81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</row>
    <row r="20" spans="1:256" s="86" customFormat="1" ht="15.75" customHeight="1" x14ac:dyDescent="0.25">
      <c r="B20" s="148" t="s">
        <v>26</v>
      </c>
      <c r="C20" s="148"/>
      <c r="D20" s="148"/>
      <c r="E20" s="148"/>
      <c r="F20" s="148"/>
      <c r="G20" s="148"/>
      <c r="H20" s="148"/>
      <c r="I20" s="148"/>
      <c r="J20" s="87">
        <f>SUM(J12:J19)</f>
        <v>0</v>
      </c>
      <c r="K20" s="87">
        <f>SUM(K12:K19)</f>
        <v>117790.68</v>
      </c>
      <c r="L20" s="87">
        <f>SUM(L12:L19)</f>
        <v>104495</v>
      </c>
      <c r="M20" s="87">
        <f>SUM(M12:M19)</f>
        <v>222285.68</v>
      </c>
      <c r="N20" s="87">
        <f>SUM(N12:N19)</f>
        <v>222285.68</v>
      </c>
      <c r="O20" s="69">
        <f t="shared" si="2"/>
        <v>0</v>
      </c>
      <c r="P20" s="69">
        <f t="shared" si="3"/>
        <v>100</v>
      </c>
      <c r="Q20" s="87">
        <f>SUM(Q12:Q19)</f>
        <v>0</v>
      </c>
      <c r="R20" s="88"/>
    </row>
    <row r="21" spans="1:256" ht="15.75" customHeight="1" x14ac:dyDescent="0.2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90"/>
      <c r="Q21" s="89"/>
      <c r="R21" s="89"/>
      <c r="S21" s="70"/>
      <c r="T21" s="70"/>
      <c r="U21" s="70"/>
    </row>
    <row r="22" spans="1:256" ht="15" customHeight="1" x14ac:dyDescent="0.25">
      <c r="B22" s="149" t="s">
        <v>27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70"/>
      <c r="T22" s="70"/>
      <c r="U22" s="70"/>
    </row>
    <row r="23" spans="1:256" ht="95.25" customHeight="1" x14ac:dyDescent="0.25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70"/>
      <c r="T23" s="70"/>
      <c r="U23" s="70"/>
    </row>
    <row r="24" spans="1:256" ht="15" hidden="1" customHeight="1" x14ac:dyDescent="0.25">
      <c r="B24" s="143" t="s">
        <v>28</v>
      </c>
      <c r="C24" s="143"/>
      <c r="D24" s="143"/>
      <c r="E24" s="143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92"/>
      <c r="Q24" s="91"/>
      <c r="R24" s="91"/>
      <c r="S24" s="70"/>
      <c r="T24" s="70"/>
      <c r="U24" s="70"/>
    </row>
    <row r="25" spans="1:256" ht="15" hidden="1" customHeight="1" x14ac:dyDescent="0.25">
      <c r="B25" s="93">
        <v>-1</v>
      </c>
      <c r="C25" s="146" t="s">
        <v>29</v>
      </c>
      <c r="D25" s="146"/>
      <c r="E25" s="146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0"/>
      <c r="Q25" s="89"/>
      <c r="R25" s="89"/>
      <c r="S25" s="70"/>
      <c r="T25" s="70"/>
      <c r="U25" s="70"/>
    </row>
    <row r="26" spans="1:256" ht="15" hidden="1" customHeight="1" x14ac:dyDescent="0.25">
      <c r="B26" s="93">
        <v>-2</v>
      </c>
      <c r="C26" s="146" t="s">
        <v>30</v>
      </c>
      <c r="D26" s="146"/>
      <c r="E26" s="146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90"/>
      <c r="Q26" s="89"/>
      <c r="R26" s="89"/>
      <c r="S26" s="70"/>
      <c r="T26" s="70"/>
      <c r="U26" s="70"/>
    </row>
    <row r="27" spans="1:256" ht="15" hidden="1" customHeight="1" x14ac:dyDescent="0.25">
      <c r="B27" s="93">
        <v>-3</v>
      </c>
      <c r="C27" s="146" t="s">
        <v>31</v>
      </c>
      <c r="D27" s="146"/>
      <c r="E27" s="146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0"/>
      <c r="Q27" s="89"/>
      <c r="R27" s="89"/>
      <c r="S27" s="70"/>
      <c r="T27" s="70"/>
      <c r="U27" s="70"/>
    </row>
    <row r="28" spans="1:256" ht="15" hidden="1" customHeight="1" x14ac:dyDescent="0.25">
      <c r="B28" s="93">
        <v>-4</v>
      </c>
      <c r="C28" s="146" t="s">
        <v>32</v>
      </c>
      <c r="D28" s="146"/>
      <c r="E28" s="146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0"/>
      <c r="Q28" s="89"/>
      <c r="R28" s="89"/>
      <c r="S28" s="70"/>
      <c r="T28" s="70"/>
      <c r="U28" s="70"/>
    </row>
    <row r="29" spans="1:256" ht="15" customHeight="1" x14ac:dyDescent="0.25">
      <c r="B29" s="147" t="s">
        <v>33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94"/>
      <c r="T29" s="94"/>
      <c r="U29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7:E27"/>
    <mergeCell ref="C28:E28"/>
    <mergeCell ref="B29:R29"/>
    <mergeCell ref="B20:I20"/>
    <mergeCell ref="B22:R22"/>
    <mergeCell ref="B23:R23"/>
    <mergeCell ref="B24:E24"/>
    <mergeCell ref="C25:E25"/>
    <mergeCell ref="C26:E26"/>
  </mergeCells>
  <pageMargins left="0.51180555555555551" right="0.51180555555555551" top="0.78749999999999998" bottom="0.78749999999999998" header="0.51180555555555551" footer="0.51180555555555551"/>
  <pageSetup paperSize="9" scale="57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topLeftCell="G9" zoomScale="80" zoomScaleNormal="80" workbookViewId="0">
      <selection activeCell="U14" sqref="U14"/>
    </sheetView>
  </sheetViews>
  <sheetFormatPr defaultColWidth="9.28515625" defaultRowHeight="15" x14ac:dyDescent="0.25"/>
  <cols>
    <col min="1" max="1" width="1.140625" style="71" customWidth="1"/>
    <col min="2" max="2" width="4.85546875" style="71" customWidth="1"/>
    <col min="3" max="3" width="0" style="71" hidden="1" customWidth="1"/>
    <col min="4" max="4" width="7.140625" style="71" customWidth="1"/>
    <col min="5" max="5" width="27.85546875" style="71" customWidth="1"/>
    <col min="6" max="6" width="0" style="71" hidden="1" customWidth="1"/>
    <col min="7" max="7" width="23.85546875" style="71" customWidth="1"/>
    <col min="8" max="8" width="14.140625" style="71" customWidth="1"/>
    <col min="9" max="9" width="15.140625" style="71" customWidth="1"/>
    <col min="10" max="13" width="15.85546875" style="71" customWidth="1"/>
    <col min="14" max="14" width="14.140625" style="71" customWidth="1"/>
    <col min="15" max="15" width="9.28515625" style="71"/>
    <col min="16" max="16" width="13.140625" style="71" customWidth="1"/>
    <col min="17" max="17" width="14.140625" style="71" customWidth="1"/>
    <col min="18" max="18" width="20.85546875" style="71" customWidth="1"/>
    <col min="19" max="256" width="9.28515625" style="71"/>
    <col min="257" max="257" width="1.140625" style="71" customWidth="1"/>
    <col min="258" max="258" width="4.85546875" style="71" customWidth="1"/>
    <col min="259" max="259" width="0" style="71" hidden="1" customWidth="1"/>
    <col min="260" max="260" width="7.140625" style="71" customWidth="1"/>
    <col min="261" max="261" width="27.85546875" style="71" customWidth="1"/>
    <col min="262" max="262" width="0" style="71" hidden="1" customWidth="1"/>
    <col min="263" max="263" width="23.85546875" style="71" customWidth="1"/>
    <col min="264" max="264" width="14.140625" style="71" customWidth="1"/>
    <col min="265" max="265" width="15.140625" style="71" customWidth="1"/>
    <col min="266" max="269" width="15.85546875" style="71" customWidth="1"/>
    <col min="270" max="270" width="14.140625" style="71" customWidth="1"/>
    <col min="271" max="271" width="9.28515625" style="71"/>
    <col min="272" max="272" width="13.140625" style="71" customWidth="1"/>
    <col min="273" max="273" width="14.140625" style="71" customWidth="1"/>
    <col min="274" max="274" width="20.85546875" style="71" customWidth="1"/>
    <col min="275" max="512" width="9.28515625" style="71"/>
    <col min="513" max="513" width="1.140625" style="71" customWidth="1"/>
    <col min="514" max="514" width="4.85546875" style="71" customWidth="1"/>
    <col min="515" max="515" width="0" style="71" hidden="1" customWidth="1"/>
    <col min="516" max="516" width="7.140625" style="71" customWidth="1"/>
    <col min="517" max="517" width="27.85546875" style="71" customWidth="1"/>
    <col min="518" max="518" width="0" style="71" hidden="1" customWidth="1"/>
    <col min="519" max="519" width="23.85546875" style="71" customWidth="1"/>
    <col min="520" max="520" width="14.140625" style="71" customWidth="1"/>
    <col min="521" max="521" width="15.140625" style="71" customWidth="1"/>
    <col min="522" max="525" width="15.85546875" style="71" customWidth="1"/>
    <col min="526" max="526" width="14.140625" style="71" customWidth="1"/>
    <col min="527" max="527" width="9.28515625" style="71"/>
    <col min="528" max="528" width="13.140625" style="71" customWidth="1"/>
    <col min="529" max="529" width="14.140625" style="71" customWidth="1"/>
    <col min="530" max="530" width="20.85546875" style="71" customWidth="1"/>
    <col min="531" max="768" width="9.28515625" style="71"/>
    <col min="769" max="769" width="1.140625" style="71" customWidth="1"/>
    <col min="770" max="770" width="4.85546875" style="71" customWidth="1"/>
    <col min="771" max="771" width="0" style="71" hidden="1" customWidth="1"/>
    <col min="772" max="772" width="7.140625" style="71" customWidth="1"/>
    <col min="773" max="773" width="27.85546875" style="71" customWidth="1"/>
    <col min="774" max="774" width="0" style="71" hidden="1" customWidth="1"/>
    <col min="775" max="775" width="23.85546875" style="71" customWidth="1"/>
    <col min="776" max="776" width="14.140625" style="71" customWidth="1"/>
    <col min="777" max="777" width="15.140625" style="71" customWidth="1"/>
    <col min="778" max="781" width="15.85546875" style="71" customWidth="1"/>
    <col min="782" max="782" width="14.140625" style="71" customWidth="1"/>
    <col min="783" max="783" width="9.28515625" style="71"/>
    <col min="784" max="784" width="13.140625" style="71" customWidth="1"/>
    <col min="785" max="785" width="14.140625" style="71" customWidth="1"/>
    <col min="786" max="786" width="20.85546875" style="71" customWidth="1"/>
    <col min="787" max="1024" width="9.28515625" style="71"/>
    <col min="1025" max="1025" width="1.140625" style="71" customWidth="1"/>
    <col min="1026" max="1026" width="4.85546875" style="71" customWidth="1"/>
    <col min="1027" max="1027" width="0" style="71" hidden="1" customWidth="1"/>
    <col min="1028" max="1028" width="7.140625" style="71" customWidth="1"/>
    <col min="1029" max="1029" width="27.85546875" style="71" customWidth="1"/>
    <col min="1030" max="1030" width="0" style="71" hidden="1" customWidth="1"/>
    <col min="1031" max="1031" width="23.85546875" style="71" customWidth="1"/>
    <col min="1032" max="1032" width="14.140625" style="71" customWidth="1"/>
    <col min="1033" max="1033" width="15.140625" style="71" customWidth="1"/>
    <col min="1034" max="1037" width="15.85546875" style="71" customWidth="1"/>
    <col min="1038" max="1038" width="14.140625" style="71" customWidth="1"/>
    <col min="1039" max="1039" width="9.28515625" style="71"/>
    <col min="1040" max="1040" width="13.140625" style="71" customWidth="1"/>
    <col min="1041" max="1041" width="14.140625" style="71" customWidth="1"/>
    <col min="1042" max="1042" width="20.85546875" style="71" customWidth="1"/>
    <col min="1043" max="1280" width="9.28515625" style="71"/>
    <col min="1281" max="1281" width="1.140625" style="71" customWidth="1"/>
    <col min="1282" max="1282" width="4.85546875" style="71" customWidth="1"/>
    <col min="1283" max="1283" width="0" style="71" hidden="1" customWidth="1"/>
    <col min="1284" max="1284" width="7.140625" style="71" customWidth="1"/>
    <col min="1285" max="1285" width="27.85546875" style="71" customWidth="1"/>
    <col min="1286" max="1286" width="0" style="71" hidden="1" customWidth="1"/>
    <col min="1287" max="1287" width="23.85546875" style="71" customWidth="1"/>
    <col min="1288" max="1288" width="14.140625" style="71" customWidth="1"/>
    <col min="1289" max="1289" width="15.140625" style="71" customWidth="1"/>
    <col min="1290" max="1293" width="15.85546875" style="71" customWidth="1"/>
    <col min="1294" max="1294" width="14.140625" style="71" customWidth="1"/>
    <col min="1295" max="1295" width="9.28515625" style="71"/>
    <col min="1296" max="1296" width="13.140625" style="71" customWidth="1"/>
    <col min="1297" max="1297" width="14.140625" style="71" customWidth="1"/>
    <col min="1298" max="1298" width="20.85546875" style="71" customWidth="1"/>
    <col min="1299" max="1536" width="9.28515625" style="71"/>
    <col min="1537" max="1537" width="1.140625" style="71" customWidth="1"/>
    <col min="1538" max="1538" width="4.85546875" style="71" customWidth="1"/>
    <col min="1539" max="1539" width="0" style="71" hidden="1" customWidth="1"/>
    <col min="1540" max="1540" width="7.140625" style="71" customWidth="1"/>
    <col min="1541" max="1541" width="27.85546875" style="71" customWidth="1"/>
    <col min="1542" max="1542" width="0" style="71" hidden="1" customWidth="1"/>
    <col min="1543" max="1543" width="23.85546875" style="71" customWidth="1"/>
    <col min="1544" max="1544" width="14.140625" style="71" customWidth="1"/>
    <col min="1545" max="1545" width="15.140625" style="71" customWidth="1"/>
    <col min="1546" max="1549" width="15.85546875" style="71" customWidth="1"/>
    <col min="1550" max="1550" width="14.140625" style="71" customWidth="1"/>
    <col min="1551" max="1551" width="9.28515625" style="71"/>
    <col min="1552" max="1552" width="13.140625" style="71" customWidth="1"/>
    <col min="1553" max="1553" width="14.140625" style="71" customWidth="1"/>
    <col min="1554" max="1554" width="20.85546875" style="71" customWidth="1"/>
    <col min="1555" max="1792" width="9.28515625" style="71"/>
    <col min="1793" max="1793" width="1.140625" style="71" customWidth="1"/>
    <col min="1794" max="1794" width="4.85546875" style="71" customWidth="1"/>
    <col min="1795" max="1795" width="0" style="71" hidden="1" customWidth="1"/>
    <col min="1796" max="1796" width="7.140625" style="71" customWidth="1"/>
    <col min="1797" max="1797" width="27.85546875" style="71" customWidth="1"/>
    <col min="1798" max="1798" width="0" style="71" hidden="1" customWidth="1"/>
    <col min="1799" max="1799" width="23.85546875" style="71" customWidth="1"/>
    <col min="1800" max="1800" width="14.140625" style="71" customWidth="1"/>
    <col min="1801" max="1801" width="15.140625" style="71" customWidth="1"/>
    <col min="1802" max="1805" width="15.85546875" style="71" customWidth="1"/>
    <col min="1806" max="1806" width="14.140625" style="71" customWidth="1"/>
    <col min="1807" max="1807" width="9.28515625" style="71"/>
    <col min="1808" max="1808" width="13.140625" style="71" customWidth="1"/>
    <col min="1809" max="1809" width="14.140625" style="71" customWidth="1"/>
    <col min="1810" max="1810" width="20.85546875" style="71" customWidth="1"/>
    <col min="1811" max="2048" width="9.28515625" style="71"/>
    <col min="2049" max="2049" width="1.140625" style="71" customWidth="1"/>
    <col min="2050" max="2050" width="4.85546875" style="71" customWidth="1"/>
    <col min="2051" max="2051" width="0" style="71" hidden="1" customWidth="1"/>
    <col min="2052" max="2052" width="7.140625" style="71" customWidth="1"/>
    <col min="2053" max="2053" width="27.85546875" style="71" customWidth="1"/>
    <col min="2054" max="2054" width="0" style="71" hidden="1" customWidth="1"/>
    <col min="2055" max="2055" width="23.85546875" style="71" customWidth="1"/>
    <col min="2056" max="2056" width="14.140625" style="71" customWidth="1"/>
    <col min="2057" max="2057" width="15.140625" style="71" customWidth="1"/>
    <col min="2058" max="2061" width="15.85546875" style="71" customWidth="1"/>
    <col min="2062" max="2062" width="14.140625" style="71" customWidth="1"/>
    <col min="2063" max="2063" width="9.28515625" style="71"/>
    <col min="2064" max="2064" width="13.140625" style="71" customWidth="1"/>
    <col min="2065" max="2065" width="14.140625" style="71" customWidth="1"/>
    <col min="2066" max="2066" width="20.85546875" style="71" customWidth="1"/>
    <col min="2067" max="2304" width="9.28515625" style="71"/>
    <col min="2305" max="2305" width="1.140625" style="71" customWidth="1"/>
    <col min="2306" max="2306" width="4.85546875" style="71" customWidth="1"/>
    <col min="2307" max="2307" width="0" style="71" hidden="1" customWidth="1"/>
    <col min="2308" max="2308" width="7.140625" style="71" customWidth="1"/>
    <col min="2309" max="2309" width="27.85546875" style="71" customWidth="1"/>
    <col min="2310" max="2310" width="0" style="71" hidden="1" customWidth="1"/>
    <col min="2311" max="2311" width="23.85546875" style="71" customWidth="1"/>
    <col min="2312" max="2312" width="14.140625" style="71" customWidth="1"/>
    <col min="2313" max="2313" width="15.140625" style="71" customWidth="1"/>
    <col min="2314" max="2317" width="15.85546875" style="71" customWidth="1"/>
    <col min="2318" max="2318" width="14.140625" style="71" customWidth="1"/>
    <col min="2319" max="2319" width="9.28515625" style="71"/>
    <col min="2320" max="2320" width="13.140625" style="71" customWidth="1"/>
    <col min="2321" max="2321" width="14.140625" style="71" customWidth="1"/>
    <col min="2322" max="2322" width="20.85546875" style="71" customWidth="1"/>
    <col min="2323" max="2560" width="9.28515625" style="71"/>
    <col min="2561" max="2561" width="1.140625" style="71" customWidth="1"/>
    <col min="2562" max="2562" width="4.85546875" style="71" customWidth="1"/>
    <col min="2563" max="2563" width="0" style="71" hidden="1" customWidth="1"/>
    <col min="2564" max="2564" width="7.140625" style="71" customWidth="1"/>
    <col min="2565" max="2565" width="27.85546875" style="71" customWidth="1"/>
    <col min="2566" max="2566" width="0" style="71" hidden="1" customWidth="1"/>
    <col min="2567" max="2567" width="23.85546875" style="71" customWidth="1"/>
    <col min="2568" max="2568" width="14.140625" style="71" customWidth="1"/>
    <col min="2569" max="2569" width="15.140625" style="71" customWidth="1"/>
    <col min="2570" max="2573" width="15.85546875" style="71" customWidth="1"/>
    <col min="2574" max="2574" width="14.140625" style="71" customWidth="1"/>
    <col min="2575" max="2575" width="9.28515625" style="71"/>
    <col min="2576" max="2576" width="13.140625" style="71" customWidth="1"/>
    <col min="2577" max="2577" width="14.140625" style="71" customWidth="1"/>
    <col min="2578" max="2578" width="20.85546875" style="71" customWidth="1"/>
    <col min="2579" max="2816" width="9.28515625" style="71"/>
    <col min="2817" max="2817" width="1.140625" style="71" customWidth="1"/>
    <col min="2818" max="2818" width="4.85546875" style="71" customWidth="1"/>
    <col min="2819" max="2819" width="0" style="71" hidden="1" customWidth="1"/>
    <col min="2820" max="2820" width="7.140625" style="71" customWidth="1"/>
    <col min="2821" max="2821" width="27.85546875" style="71" customWidth="1"/>
    <col min="2822" max="2822" width="0" style="71" hidden="1" customWidth="1"/>
    <col min="2823" max="2823" width="23.85546875" style="71" customWidth="1"/>
    <col min="2824" max="2824" width="14.140625" style="71" customWidth="1"/>
    <col min="2825" max="2825" width="15.140625" style="71" customWidth="1"/>
    <col min="2826" max="2829" width="15.85546875" style="71" customWidth="1"/>
    <col min="2830" max="2830" width="14.140625" style="71" customWidth="1"/>
    <col min="2831" max="2831" width="9.28515625" style="71"/>
    <col min="2832" max="2832" width="13.140625" style="71" customWidth="1"/>
    <col min="2833" max="2833" width="14.140625" style="71" customWidth="1"/>
    <col min="2834" max="2834" width="20.85546875" style="71" customWidth="1"/>
    <col min="2835" max="3072" width="9.28515625" style="71"/>
    <col min="3073" max="3073" width="1.140625" style="71" customWidth="1"/>
    <col min="3074" max="3074" width="4.85546875" style="71" customWidth="1"/>
    <col min="3075" max="3075" width="0" style="71" hidden="1" customWidth="1"/>
    <col min="3076" max="3076" width="7.140625" style="71" customWidth="1"/>
    <col min="3077" max="3077" width="27.85546875" style="71" customWidth="1"/>
    <col min="3078" max="3078" width="0" style="71" hidden="1" customWidth="1"/>
    <col min="3079" max="3079" width="23.85546875" style="71" customWidth="1"/>
    <col min="3080" max="3080" width="14.140625" style="71" customWidth="1"/>
    <col min="3081" max="3081" width="15.140625" style="71" customWidth="1"/>
    <col min="3082" max="3085" width="15.85546875" style="71" customWidth="1"/>
    <col min="3086" max="3086" width="14.140625" style="71" customWidth="1"/>
    <col min="3087" max="3087" width="9.28515625" style="71"/>
    <col min="3088" max="3088" width="13.140625" style="71" customWidth="1"/>
    <col min="3089" max="3089" width="14.140625" style="71" customWidth="1"/>
    <col min="3090" max="3090" width="20.85546875" style="71" customWidth="1"/>
    <col min="3091" max="3328" width="9.28515625" style="71"/>
    <col min="3329" max="3329" width="1.140625" style="71" customWidth="1"/>
    <col min="3330" max="3330" width="4.85546875" style="71" customWidth="1"/>
    <col min="3331" max="3331" width="0" style="71" hidden="1" customWidth="1"/>
    <col min="3332" max="3332" width="7.140625" style="71" customWidth="1"/>
    <col min="3333" max="3333" width="27.85546875" style="71" customWidth="1"/>
    <col min="3334" max="3334" width="0" style="71" hidden="1" customWidth="1"/>
    <col min="3335" max="3335" width="23.85546875" style="71" customWidth="1"/>
    <col min="3336" max="3336" width="14.140625" style="71" customWidth="1"/>
    <col min="3337" max="3337" width="15.140625" style="71" customWidth="1"/>
    <col min="3338" max="3341" width="15.85546875" style="71" customWidth="1"/>
    <col min="3342" max="3342" width="14.140625" style="71" customWidth="1"/>
    <col min="3343" max="3343" width="9.28515625" style="71"/>
    <col min="3344" max="3344" width="13.140625" style="71" customWidth="1"/>
    <col min="3345" max="3345" width="14.140625" style="71" customWidth="1"/>
    <col min="3346" max="3346" width="20.85546875" style="71" customWidth="1"/>
    <col min="3347" max="3584" width="9.28515625" style="71"/>
    <col min="3585" max="3585" width="1.140625" style="71" customWidth="1"/>
    <col min="3586" max="3586" width="4.85546875" style="71" customWidth="1"/>
    <col min="3587" max="3587" width="0" style="71" hidden="1" customWidth="1"/>
    <col min="3588" max="3588" width="7.140625" style="71" customWidth="1"/>
    <col min="3589" max="3589" width="27.85546875" style="71" customWidth="1"/>
    <col min="3590" max="3590" width="0" style="71" hidden="1" customWidth="1"/>
    <col min="3591" max="3591" width="23.85546875" style="71" customWidth="1"/>
    <col min="3592" max="3592" width="14.140625" style="71" customWidth="1"/>
    <col min="3593" max="3593" width="15.140625" style="71" customWidth="1"/>
    <col min="3594" max="3597" width="15.85546875" style="71" customWidth="1"/>
    <col min="3598" max="3598" width="14.140625" style="71" customWidth="1"/>
    <col min="3599" max="3599" width="9.28515625" style="71"/>
    <col min="3600" max="3600" width="13.140625" style="71" customWidth="1"/>
    <col min="3601" max="3601" width="14.140625" style="71" customWidth="1"/>
    <col min="3602" max="3602" width="20.85546875" style="71" customWidth="1"/>
    <col min="3603" max="3840" width="9.28515625" style="71"/>
    <col min="3841" max="3841" width="1.140625" style="71" customWidth="1"/>
    <col min="3842" max="3842" width="4.85546875" style="71" customWidth="1"/>
    <col min="3843" max="3843" width="0" style="71" hidden="1" customWidth="1"/>
    <col min="3844" max="3844" width="7.140625" style="71" customWidth="1"/>
    <col min="3845" max="3845" width="27.85546875" style="71" customWidth="1"/>
    <col min="3846" max="3846" width="0" style="71" hidden="1" customWidth="1"/>
    <col min="3847" max="3847" width="23.85546875" style="71" customWidth="1"/>
    <col min="3848" max="3848" width="14.140625" style="71" customWidth="1"/>
    <col min="3849" max="3849" width="15.140625" style="71" customWidth="1"/>
    <col min="3850" max="3853" width="15.85546875" style="71" customWidth="1"/>
    <col min="3854" max="3854" width="14.140625" style="71" customWidth="1"/>
    <col min="3855" max="3855" width="9.28515625" style="71"/>
    <col min="3856" max="3856" width="13.140625" style="71" customWidth="1"/>
    <col min="3857" max="3857" width="14.140625" style="71" customWidth="1"/>
    <col min="3858" max="3858" width="20.85546875" style="71" customWidth="1"/>
    <col min="3859" max="4096" width="9.28515625" style="71"/>
    <col min="4097" max="4097" width="1.140625" style="71" customWidth="1"/>
    <col min="4098" max="4098" width="4.85546875" style="71" customWidth="1"/>
    <col min="4099" max="4099" width="0" style="71" hidden="1" customWidth="1"/>
    <col min="4100" max="4100" width="7.140625" style="71" customWidth="1"/>
    <col min="4101" max="4101" width="27.85546875" style="71" customWidth="1"/>
    <col min="4102" max="4102" width="0" style="71" hidden="1" customWidth="1"/>
    <col min="4103" max="4103" width="23.85546875" style="71" customWidth="1"/>
    <col min="4104" max="4104" width="14.140625" style="71" customWidth="1"/>
    <col min="4105" max="4105" width="15.140625" style="71" customWidth="1"/>
    <col min="4106" max="4109" width="15.85546875" style="71" customWidth="1"/>
    <col min="4110" max="4110" width="14.140625" style="71" customWidth="1"/>
    <col min="4111" max="4111" width="9.28515625" style="71"/>
    <col min="4112" max="4112" width="13.140625" style="71" customWidth="1"/>
    <col min="4113" max="4113" width="14.140625" style="71" customWidth="1"/>
    <col min="4114" max="4114" width="20.85546875" style="71" customWidth="1"/>
    <col min="4115" max="4352" width="9.28515625" style="71"/>
    <col min="4353" max="4353" width="1.140625" style="71" customWidth="1"/>
    <col min="4354" max="4354" width="4.85546875" style="71" customWidth="1"/>
    <col min="4355" max="4355" width="0" style="71" hidden="1" customWidth="1"/>
    <col min="4356" max="4356" width="7.140625" style="71" customWidth="1"/>
    <col min="4357" max="4357" width="27.85546875" style="71" customWidth="1"/>
    <col min="4358" max="4358" width="0" style="71" hidden="1" customWidth="1"/>
    <col min="4359" max="4359" width="23.85546875" style="71" customWidth="1"/>
    <col min="4360" max="4360" width="14.140625" style="71" customWidth="1"/>
    <col min="4361" max="4361" width="15.140625" style="71" customWidth="1"/>
    <col min="4362" max="4365" width="15.85546875" style="71" customWidth="1"/>
    <col min="4366" max="4366" width="14.140625" style="71" customWidth="1"/>
    <col min="4367" max="4367" width="9.28515625" style="71"/>
    <col min="4368" max="4368" width="13.140625" style="71" customWidth="1"/>
    <col min="4369" max="4369" width="14.140625" style="71" customWidth="1"/>
    <col min="4370" max="4370" width="20.85546875" style="71" customWidth="1"/>
    <col min="4371" max="4608" width="9.28515625" style="71"/>
    <col min="4609" max="4609" width="1.140625" style="71" customWidth="1"/>
    <col min="4610" max="4610" width="4.85546875" style="71" customWidth="1"/>
    <col min="4611" max="4611" width="0" style="71" hidden="1" customWidth="1"/>
    <col min="4612" max="4612" width="7.140625" style="71" customWidth="1"/>
    <col min="4613" max="4613" width="27.85546875" style="71" customWidth="1"/>
    <col min="4614" max="4614" width="0" style="71" hidden="1" customWidth="1"/>
    <col min="4615" max="4615" width="23.85546875" style="71" customWidth="1"/>
    <col min="4616" max="4616" width="14.140625" style="71" customWidth="1"/>
    <col min="4617" max="4617" width="15.140625" style="71" customWidth="1"/>
    <col min="4618" max="4621" width="15.85546875" style="71" customWidth="1"/>
    <col min="4622" max="4622" width="14.140625" style="71" customWidth="1"/>
    <col min="4623" max="4623" width="9.28515625" style="71"/>
    <col min="4624" max="4624" width="13.140625" style="71" customWidth="1"/>
    <col min="4625" max="4625" width="14.140625" style="71" customWidth="1"/>
    <col min="4626" max="4626" width="20.85546875" style="71" customWidth="1"/>
    <col min="4627" max="4864" width="9.28515625" style="71"/>
    <col min="4865" max="4865" width="1.140625" style="71" customWidth="1"/>
    <col min="4866" max="4866" width="4.85546875" style="71" customWidth="1"/>
    <col min="4867" max="4867" width="0" style="71" hidden="1" customWidth="1"/>
    <col min="4868" max="4868" width="7.140625" style="71" customWidth="1"/>
    <col min="4869" max="4869" width="27.85546875" style="71" customWidth="1"/>
    <col min="4870" max="4870" width="0" style="71" hidden="1" customWidth="1"/>
    <col min="4871" max="4871" width="23.85546875" style="71" customWidth="1"/>
    <col min="4872" max="4872" width="14.140625" style="71" customWidth="1"/>
    <col min="4873" max="4873" width="15.140625" style="71" customWidth="1"/>
    <col min="4874" max="4877" width="15.85546875" style="71" customWidth="1"/>
    <col min="4878" max="4878" width="14.140625" style="71" customWidth="1"/>
    <col min="4879" max="4879" width="9.28515625" style="71"/>
    <col min="4880" max="4880" width="13.140625" style="71" customWidth="1"/>
    <col min="4881" max="4881" width="14.140625" style="71" customWidth="1"/>
    <col min="4882" max="4882" width="20.85546875" style="71" customWidth="1"/>
    <col min="4883" max="5120" width="9.28515625" style="71"/>
    <col min="5121" max="5121" width="1.140625" style="71" customWidth="1"/>
    <col min="5122" max="5122" width="4.85546875" style="71" customWidth="1"/>
    <col min="5123" max="5123" width="0" style="71" hidden="1" customWidth="1"/>
    <col min="5124" max="5124" width="7.140625" style="71" customWidth="1"/>
    <col min="5125" max="5125" width="27.85546875" style="71" customWidth="1"/>
    <col min="5126" max="5126" width="0" style="71" hidden="1" customWidth="1"/>
    <col min="5127" max="5127" width="23.85546875" style="71" customWidth="1"/>
    <col min="5128" max="5128" width="14.140625" style="71" customWidth="1"/>
    <col min="5129" max="5129" width="15.140625" style="71" customWidth="1"/>
    <col min="5130" max="5133" width="15.85546875" style="71" customWidth="1"/>
    <col min="5134" max="5134" width="14.140625" style="71" customWidth="1"/>
    <col min="5135" max="5135" width="9.28515625" style="71"/>
    <col min="5136" max="5136" width="13.140625" style="71" customWidth="1"/>
    <col min="5137" max="5137" width="14.140625" style="71" customWidth="1"/>
    <col min="5138" max="5138" width="20.85546875" style="71" customWidth="1"/>
    <col min="5139" max="5376" width="9.28515625" style="71"/>
    <col min="5377" max="5377" width="1.140625" style="71" customWidth="1"/>
    <col min="5378" max="5378" width="4.85546875" style="71" customWidth="1"/>
    <col min="5379" max="5379" width="0" style="71" hidden="1" customWidth="1"/>
    <col min="5380" max="5380" width="7.140625" style="71" customWidth="1"/>
    <col min="5381" max="5381" width="27.85546875" style="71" customWidth="1"/>
    <col min="5382" max="5382" width="0" style="71" hidden="1" customWidth="1"/>
    <col min="5383" max="5383" width="23.85546875" style="71" customWidth="1"/>
    <col min="5384" max="5384" width="14.140625" style="71" customWidth="1"/>
    <col min="5385" max="5385" width="15.140625" style="71" customWidth="1"/>
    <col min="5386" max="5389" width="15.85546875" style="71" customWidth="1"/>
    <col min="5390" max="5390" width="14.140625" style="71" customWidth="1"/>
    <col min="5391" max="5391" width="9.28515625" style="71"/>
    <col min="5392" max="5392" width="13.140625" style="71" customWidth="1"/>
    <col min="5393" max="5393" width="14.140625" style="71" customWidth="1"/>
    <col min="5394" max="5394" width="20.85546875" style="71" customWidth="1"/>
    <col min="5395" max="5632" width="9.28515625" style="71"/>
    <col min="5633" max="5633" width="1.140625" style="71" customWidth="1"/>
    <col min="5634" max="5634" width="4.85546875" style="71" customWidth="1"/>
    <col min="5635" max="5635" width="0" style="71" hidden="1" customWidth="1"/>
    <col min="5636" max="5636" width="7.140625" style="71" customWidth="1"/>
    <col min="5637" max="5637" width="27.85546875" style="71" customWidth="1"/>
    <col min="5638" max="5638" width="0" style="71" hidden="1" customWidth="1"/>
    <col min="5639" max="5639" width="23.85546875" style="71" customWidth="1"/>
    <col min="5640" max="5640" width="14.140625" style="71" customWidth="1"/>
    <col min="5641" max="5641" width="15.140625" style="71" customWidth="1"/>
    <col min="5642" max="5645" width="15.85546875" style="71" customWidth="1"/>
    <col min="5646" max="5646" width="14.140625" style="71" customWidth="1"/>
    <col min="5647" max="5647" width="9.28515625" style="71"/>
    <col min="5648" max="5648" width="13.140625" style="71" customWidth="1"/>
    <col min="5649" max="5649" width="14.140625" style="71" customWidth="1"/>
    <col min="5650" max="5650" width="20.85546875" style="71" customWidth="1"/>
    <col min="5651" max="5888" width="9.28515625" style="71"/>
    <col min="5889" max="5889" width="1.140625" style="71" customWidth="1"/>
    <col min="5890" max="5890" width="4.85546875" style="71" customWidth="1"/>
    <col min="5891" max="5891" width="0" style="71" hidden="1" customWidth="1"/>
    <col min="5892" max="5892" width="7.140625" style="71" customWidth="1"/>
    <col min="5893" max="5893" width="27.85546875" style="71" customWidth="1"/>
    <col min="5894" max="5894" width="0" style="71" hidden="1" customWidth="1"/>
    <col min="5895" max="5895" width="23.85546875" style="71" customWidth="1"/>
    <col min="5896" max="5896" width="14.140625" style="71" customWidth="1"/>
    <col min="5897" max="5897" width="15.140625" style="71" customWidth="1"/>
    <col min="5898" max="5901" width="15.85546875" style="71" customWidth="1"/>
    <col min="5902" max="5902" width="14.140625" style="71" customWidth="1"/>
    <col min="5903" max="5903" width="9.28515625" style="71"/>
    <col min="5904" max="5904" width="13.140625" style="71" customWidth="1"/>
    <col min="5905" max="5905" width="14.140625" style="71" customWidth="1"/>
    <col min="5906" max="5906" width="20.85546875" style="71" customWidth="1"/>
    <col min="5907" max="6144" width="9.28515625" style="71"/>
    <col min="6145" max="6145" width="1.140625" style="71" customWidth="1"/>
    <col min="6146" max="6146" width="4.85546875" style="71" customWidth="1"/>
    <col min="6147" max="6147" width="0" style="71" hidden="1" customWidth="1"/>
    <col min="6148" max="6148" width="7.140625" style="71" customWidth="1"/>
    <col min="6149" max="6149" width="27.85546875" style="71" customWidth="1"/>
    <col min="6150" max="6150" width="0" style="71" hidden="1" customWidth="1"/>
    <col min="6151" max="6151" width="23.85546875" style="71" customWidth="1"/>
    <col min="6152" max="6152" width="14.140625" style="71" customWidth="1"/>
    <col min="6153" max="6153" width="15.140625" style="71" customWidth="1"/>
    <col min="6154" max="6157" width="15.85546875" style="71" customWidth="1"/>
    <col min="6158" max="6158" width="14.140625" style="71" customWidth="1"/>
    <col min="6159" max="6159" width="9.28515625" style="71"/>
    <col min="6160" max="6160" width="13.140625" style="71" customWidth="1"/>
    <col min="6161" max="6161" width="14.140625" style="71" customWidth="1"/>
    <col min="6162" max="6162" width="20.85546875" style="71" customWidth="1"/>
    <col min="6163" max="6400" width="9.28515625" style="71"/>
    <col min="6401" max="6401" width="1.140625" style="71" customWidth="1"/>
    <col min="6402" max="6402" width="4.85546875" style="71" customWidth="1"/>
    <col min="6403" max="6403" width="0" style="71" hidden="1" customWidth="1"/>
    <col min="6404" max="6404" width="7.140625" style="71" customWidth="1"/>
    <col min="6405" max="6405" width="27.85546875" style="71" customWidth="1"/>
    <col min="6406" max="6406" width="0" style="71" hidden="1" customWidth="1"/>
    <col min="6407" max="6407" width="23.85546875" style="71" customWidth="1"/>
    <col min="6408" max="6408" width="14.140625" style="71" customWidth="1"/>
    <col min="6409" max="6409" width="15.140625" style="71" customWidth="1"/>
    <col min="6410" max="6413" width="15.85546875" style="71" customWidth="1"/>
    <col min="6414" max="6414" width="14.140625" style="71" customWidth="1"/>
    <col min="6415" max="6415" width="9.28515625" style="71"/>
    <col min="6416" max="6416" width="13.140625" style="71" customWidth="1"/>
    <col min="6417" max="6417" width="14.140625" style="71" customWidth="1"/>
    <col min="6418" max="6418" width="20.85546875" style="71" customWidth="1"/>
    <col min="6419" max="6656" width="9.28515625" style="71"/>
    <col min="6657" max="6657" width="1.140625" style="71" customWidth="1"/>
    <col min="6658" max="6658" width="4.85546875" style="71" customWidth="1"/>
    <col min="6659" max="6659" width="0" style="71" hidden="1" customWidth="1"/>
    <col min="6660" max="6660" width="7.140625" style="71" customWidth="1"/>
    <col min="6661" max="6661" width="27.85546875" style="71" customWidth="1"/>
    <col min="6662" max="6662" width="0" style="71" hidden="1" customWidth="1"/>
    <col min="6663" max="6663" width="23.85546875" style="71" customWidth="1"/>
    <col min="6664" max="6664" width="14.140625" style="71" customWidth="1"/>
    <col min="6665" max="6665" width="15.140625" style="71" customWidth="1"/>
    <col min="6666" max="6669" width="15.85546875" style="71" customWidth="1"/>
    <col min="6670" max="6670" width="14.140625" style="71" customWidth="1"/>
    <col min="6671" max="6671" width="9.28515625" style="71"/>
    <col min="6672" max="6672" width="13.140625" style="71" customWidth="1"/>
    <col min="6673" max="6673" width="14.140625" style="71" customWidth="1"/>
    <col min="6674" max="6674" width="20.85546875" style="71" customWidth="1"/>
    <col min="6675" max="6912" width="9.28515625" style="71"/>
    <col min="6913" max="6913" width="1.140625" style="71" customWidth="1"/>
    <col min="6914" max="6914" width="4.85546875" style="71" customWidth="1"/>
    <col min="6915" max="6915" width="0" style="71" hidden="1" customWidth="1"/>
    <col min="6916" max="6916" width="7.140625" style="71" customWidth="1"/>
    <col min="6917" max="6917" width="27.85546875" style="71" customWidth="1"/>
    <col min="6918" max="6918" width="0" style="71" hidden="1" customWidth="1"/>
    <col min="6919" max="6919" width="23.85546875" style="71" customWidth="1"/>
    <col min="6920" max="6920" width="14.140625" style="71" customWidth="1"/>
    <col min="6921" max="6921" width="15.140625" style="71" customWidth="1"/>
    <col min="6922" max="6925" width="15.85546875" style="71" customWidth="1"/>
    <col min="6926" max="6926" width="14.140625" style="71" customWidth="1"/>
    <col min="6927" max="6927" width="9.28515625" style="71"/>
    <col min="6928" max="6928" width="13.140625" style="71" customWidth="1"/>
    <col min="6929" max="6929" width="14.140625" style="71" customWidth="1"/>
    <col min="6930" max="6930" width="20.85546875" style="71" customWidth="1"/>
    <col min="6931" max="7168" width="9.28515625" style="71"/>
    <col min="7169" max="7169" width="1.140625" style="71" customWidth="1"/>
    <col min="7170" max="7170" width="4.85546875" style="71" customWidth="1"/>
    <col min="7171" max="7171" width="0" style="71" hidden="1" customWidth="1"/>
    <col min="7172" max="7172" width="7.140625" style="71" customWidth="1"/>
    <col min="7173" max="7173" width="27.85546875" style="71" customWidth="1"/>
    <col min="7174" max="7174" width="0" style="71" hidden="1" customWidth="1"/>
    <col min="7175" max="7175" width="23.85546875" style="71" customWidth="1"/>
    <col min="7176" max="7176" width="14.140625" style="71" customWidth="1"/>
    <col min="7177" max="7177" width="15.140625" style="71" customWidth="1"/>
    <col min="7178" max="7181" width="15.85546875" style="71" customWidth="1"/>
    <col min="7182" max="7182" width="14.140625" style="71" customWidth="1"/>
    <col min="7183" max="7183" width="9.28515625" style="71"/>
    <col min="7184" max="7184" width="13.140625" style="71" customWidth="1"/>
    <col min="7185" max="7185" width="14.140625" style="71" customWidth="1"/>
    <col min="7186" max="7186" width="20.85546875" style="71" customWidth="1"/>
    <col min="7187" max="7424" width="9.28515625" style="71"/>
    <col min="7425" max="7425" width="1.140625" style="71" customWidth="1"/>
    <col min="7426" max="7426" width="4.85546875" style="71" customWidth="1"/>
    <col min="7427" max="7427" width="0" style="71" hidden="1" customWidth="1"/>
    <col min="7428" max="7428" width="7.140625" style="71" customWidth="1"/>
    <col min="7429" max="7429" width="27.85546875" style="71" customWidth="1"/>
    <col min="7430" max="7430" width="0" style="71" hidden="1" customWidth="1"/>
    <col min="7431" max="7431" width="23.85546875" style="71" customWidth="1"/>
    <col min="7432" max="7432" width="14.140625" style="71" customWidth="1"/>
    <col min="7433" max="7433" width="15.140625" style="71" customWidth="1"/>
    <col min="7434" max="7437" width="15.85546875" style="71" customWidth="1"/>
    <col min="7438" max="7438" width="14.140625" style="71" customWidth="1"/>
    <col min="7439" max="7439" width="9.28515625" style="71"/>
    <col min="7440" max="7440" width="13.140625" style="71" customWidth="1"/>
    <col min="7441" max="7441" width="14.140625" style="71" customWidth="1"/>
    <col min="7442" max="7442" width="20.85546875" style="71" customWidth="1"/>
    <col min="7443" max="7680" width="9.28515625" style="71"/>
    <col min="7681" max="7681" width="1.140625" style="71" customWidth="1"/>
    <col min="7682" max="7682" width="4.85546875" style="71" customWidth="1"/>
    <col min="7683" max="7683" width="0" style="71" hidden="1" customWidth="1"/>
    <col min="7684" max="7684" width="7.140625" style="71" customWidth="1"/>
    <col min="7685" max="7685" width="27.85546875" style="71" customWidth="1"/>
    <col min="7686" max="7686" width="0" style="71" hidden="1" customWidth="1"/>
    <col min="7687" max="7687" width="23.85546875" style="71" customWidth="1"/>
    <col min="7688" max="7688" width="14.140625" style="71" customWidth="1"/>
    <col min="7689" max="7689" width="15.140625" style="71" customWidth="1"/>
    <col min="7690" max="7693" width="15.85546875" style="71" customWidth="1"/>
    <col min="7694" max="7694" width="14.140625" style="71" customWidth="1"/>
    <col min="7695" max="7695" width="9.28515625" style="71"/>
    <col min="7696" max="7696" width="13.140625" style="71" customWidth="1"/>
    <col min="7697" max="7697" width="14.140625" style="71" customWidth="1"/>
    <col min="7698" max="7698" width="20.85546875" style="71" customWidth="1"/>
    <col min="7699" max="7936" width="9.28515625" style="71"/>
    <col min="7937" max="7937" width="1.140625" style="71" customWidth="1"/>
    <col min="7938" max="7938" width="4.85546875" style="71" customWidth="1"/>
    <col min="7939" max="7939" width="0" style="71" hidden="1" customWidth="1"/>
    <col min="7940" max="7940" width="7.140625" style="71" customWidth="1"/>
    <col min="7941" max="7941" width="27.85546875" style="71" customWidth="1"/>
    <col min="7942" max="7942" width="0" style="71" hidden="1" customWidth="1"/>
    <col min="7943" max="7943" width="23.85546875" style="71" customWidth="1"/>
    <col min="7944" max="7944" width="14.140625" style="71" customWidth="1"/>
    <col min="7945" max="7945" width="15.140625" style="71" customWidth="1"/>
    <col min="7946" max="7949" width="15.85546875" style="71" customWidth="1"/>
    <col min="7950" max="7950" width="14.140625" style="71" customWidth="1"/>
    <col min="7951" max="7951" width="9.28515625" style="71"/>
    <col min="7952" max="7952" width="13.140625" style="71" customWidth="1"/>
    <col min="7953" max="7953" width="14.140625" style="71" customWidth="1"/>
    <col min="7954" max="7954" width="20.85546875" style="71" customWidth="1"/>
    <col min="7955" max="8192" width="9.28515625" style="71"/>
    <col min="8193" max="8193" width="1.140625" style="71" customWidth="1"/>
    <col min="8194" max="8194" width="4.85546875" style="71" customWidth="1"/>
    <col min="8195" max="8195" width="0" style="71" hidden="1" customWidth="1"/>
    <col min="8196" max="8196" width="7.140625" style="71" customWidth="1"/>
    <col min="8197" max="8197" width="27.85546875" style="71" customWidth="1"/>
    <col min="8198" max="8198" width="0" style="71" hidden="1" customWidth="1"/>
    <col min="8199" max="8199" width="23.85546875" style="71" customWidth="1"/>
    <col min="8200" max="8200" width="14.140625" style="71" customWidth="1"/>
    <col min="8201" max="8201" width="15.140625" style="71" customWidth="1"/>
    <col min="8202" max="8205" width="15.85546875" style="71" customWidth="1"/>
    <col min="8206" max="8206" width="14.140625" style="71" customWidth="1"/>
    <col min="8207" max="8207" width="9.28515625" style="71"/>
    <col min="8208" max="8208" width="13.140625" style="71" customWidth="1"/>
    <col min="8209" max="8209" width="14.140625" style="71" customWidth="1"/>
    <col min="8210" max="8210" width="20.85546875" style="71" customWidth="1"/>
    <col min="8211" max="8448" width="9.28515625" style="71"/>
    <col min="8449" max="8449" width="1.140625" style="71" customWidth="1"/>
    <col min="8450" max="8450" width="4.85546875" style="71" customWidth="1"/>
    <col min="8451" max="8451" width="0" style="71" hidden="1" customWidth="1"/>
    <col min="8452" max="8452" width="7.140625" style="71" customWidth="1"/>
    <col min="8453" max="8453" width="27.85546875" style="71" customWidth="1"/>
    <col min="8454" max="8454" width="0" style="71" hidden="1" customWidth="1"/>
    <col min="8455" max="8455" width="23.85546875" style="71" customWidth="1"/>
    <col min="8456" max="8456" width="14.140625" style="71" customWidth="1"/>
    <col min="8457" max="8457" width="15.140625" style="71" customWidth="1"/>
    <col min="8458" max="8461" width="15.85546875" style="71" customWidth="1"/>
    <col min="8462" max="8462" width="14.140625" style="71" customWidth="1"/>
    <col min="8463" max="8463" width="9.28515625" style="71"/>
    <col min="8464" max="8464" width="13.140625" style="71" customWidth="1"/>
    <col min="8465" max="8465" width="14.140625" style="71" customWidth="1"/>
    <col min="8466" max="8466" width="20.85546875" style="71" customWidth="1"/>
    <col min="8467" max="8704" width="9.28515625" style="71"/>
    <col min="8705" max="8705" width="1.140625" style="71" customWidth="1"/>
    <col min="8706" max="8706" width="4.85546875" style="71" customWidth="1"/>
    <col min="8707" max="8707" width="0" style="71" hidden="1" customWidth="1"/>
    <col min="8708" max="8708" width="7.140625" style="71" customWidth="1"/>
    <col min="8709" max="8709" width="27.85546875" style="71" customWidth="1"/>
    <col min="8710" max="8710" width="0" style="71" hidden="1" customWidth="1"/>
    <col min="8711" max="8711" width="23.85546875" style="71" customWidth="1"/>
    <col min="8712" max="8712" width="14.140625" style="71" customWidth="1"/>
    <col min="8713" max="8713" width="15.140625" style="71" customWidth="1"/>
    <col min="8714" max="8717" width="15.85546875" style="71" customWidth="1"/>
    <col min="8718" max="8718" width="14.140625" style="71" customWidth="1"/>
    <col min="8719" max="8719" width="9.28515625" style="71"/>
    <col min="8720" max="8720" width="13.140625" style="71" customWidth="1"/>
    <col min="8721" max="8721" width="14.140625" style="71" customWidth="1"/>
    <col min="8722" max="8722" width="20.85546875" style="71" customWidth="1"/>
    <col min="8723" max="8960" width="9.28515625" style="71"/>
    <col min="8961" max="8961" width="1.140625" style="71" customWidth="1"/>
    <col min="8962" max="8962" width="4.85546875" style="71" customWidth="1"/>
    <col min="8963" max="8963" width="0" style="71" hidden="1" customWidth="1"/>
    <col min="8964" max="8964" width="7.140625" style="71" customWidth="1"/>
    <col min="8965" max="8965" width="27.85546875" style="71" customWidth="1"/>
    <col min="8966" max="8966" width="0" style="71" hidden="1" customWidth="1"/>
    <col min="8967" max="8967" width="23.85546875" style="71" customWidth="1"/>
    <col min="8968" max="8968" width="14.140625" style="71" customWidth="1"/>
    <col min="8969" max="8969" width="15.140625" style="71" customWidth="1"/>
    <col min="8970" max="8973" width="15.85546875" style="71" customWidth="1"/>
    <col min="8974" max="8974" width="14.140625" style="71" customWidth="1"/>
    <col min="8975" max="8975" width="9.28515625" style="71"/>
    <col min="8976" max="8976" width="13.140625" style="71" customWidth="1"/>
    <col min="8977" max="8977" width="14.140625" style="71" customWidth="1"/>
    <col min="8978" max="8978" width="20.85546875" style="71" customWidth="1"/>
    <col min="8979" max="9216" width="9.28515625" style="71"/>
    <col min="9217" max="9217" width="1.140625" style="71" customWidth="1"/>
    <col min="9218" max="9218" width="4.85546875" style="71" customWidth="1"/>
    <col min="9219" max="9219" width="0" style="71" hidden="1" customWidth="1"/>
    <col min="9220" max="9220" width="7.140625" style="71" customWidth="1"/>
    <col min="9221" max="9221" width="27.85546875" style="71" customWidth="1"/>
    <col min="9222" max="9222" width="0" style="71" hidden="1" customWidth="1"/>
    <col min="9223" max="9223" width="23.85546875" style="71" customWidth="1"/>
    <col min="9224" max="9224" width="14.140625" style="71" customWidth="1"/>
    <col min="9225" max="9225" width="15.140625" style="71" customWidth="1"/>
    <col min="9226" max="9229" width="15.85546875" style="71" customWidth="1"/>
    <col min="9230" max="9230" width="14.140625" style="71" customWidth="1"/>
    <col min="9231" max="9231" width="9.28515625" style="71"/>
    <col min="9232" max="9232" width="13.140625" style="71" customWidth="1"/>
    <col min="9233" max="9233" width="14.140625" style="71" customWidth="1"/>
    <col min="9234" max="9234" width="20.85546875" style="71" customWidth="1"/>
    <col min="9235" max="9472" width="9.28515625" style="71"/>
    <col min="9473" max="9473" width="1.140625" style="71" customWidth="1"/>
    <col min="9474" max="9474" width="4.85546875" style="71" customWidth="1"/>
    <col min="9475" max="9475" width="0" style="71" hidden="1" customWidth="1"/>
    <col min="9476" max="9476" width="7.140625" style="71" customWidth="1"/>
    <col min="9477" max="9477" width="27.85546875" style="71" customWidth="1"/>
    <col min="9478" max="9478" width="0" style="71" hidden="1" customWidth="1"/>
    <col min="9479" max="9479" width="23.85546875" style="71" customWidth="1"/>
    <col min="9480" max="9480" width="14.140625" style="71" customWidth="1"/>
    <col min="9481" max="9481" width="15.140625" style="71" customWidth="1"/>
    <col min="9482" max="9485" width="15.85546875" style="71" customWidth="1"/>
    <col min="9486" max="9486" width="14.140625" style="71" customWidth="1"/>
    <col min="9487" max="9487" width="9.28515625" style="71"/>
    <col min="9488" max="9488" width="13.140625" style="71" customWidth="1"/>
    <col min="9489" max="9489" width="14.140625" style="71" customWidth="1"/>
    <col min="9490" max="9490" width="20.85546875" style="71" customWidth="1"/>
    <col min="9491" max="9728" width="9.28515625" style="71"/>
    <col min="9729" max="9729" width="1.140625" style="71" customWidth="1"/>
    <col min="9730" max="9730" width="4.85546875" style="71" customWidth="1"/>
    <col min="9731" max="9731" width="0" style="71" hidden="1" customWidth="1"/>
    <col min="9732" max="9732" width="7.140625" style="71" customWidth="1"/>
    <col min="9733" max="9733" width="27.85546875" style="71" customWidth="1"/>
    <col min="9734" max="9734" width="0" style="71" hidden="1" customWidth="1"/>
    <col min="9735" max="9735" width="23.85546875" style="71" customWidth="1"/>
    <col min="9736" max="9736" width="14.140625" style="71" customWidth="1"/>
    <col min="9737" max="9737" width="15.140625" style="71" customWidth="1"/>
    <col min="9738" max="9741" width="15.85546875" style="71" customWidth="1"/>
    <col min="9742" max="9742" width="14.140625" style="71" customWidth="1"/>
    <col min="9743" max="9743" width="9.28515625" style="71"/>
    <col min="9744" max="9744" width="13.140625" style="71" customWidth="1"/>
    <col min="9745" max="9745" width="14.140625" style="71" customWidth="1"/>
    <col min="9746" max="9746" width="20.85546875" style="71" customWidth="1"/>
    <col min="9747" max="9984" width="9.28515625" style="71"/>
    <col min="9985" max="9985" width="1.140625" style="71" customWidth="1"/>
    <col min="9986" max="9986" width="4.85546875" style="71" customWidth="1"/>
    <col min="9987" max="9987" width="0" style="71" hidden="1" customWidth="1"/>
    <col min="9988" max="9988" width="7.140625" style="71" customWidth="1"/>
    <col min="9989" max="9989" width="27.85546875" style="71" customWidth="1"/>
    <col min="9990" max="9990" width="0" style="71" hidden="1" customWidth="1"/>
    <col min="9991" max="9991" width="23.85546875" style="71" customWidth="1"/>
    <col min="9992" max="9992" width="14.140625" style="71" customWidth="1"/>
    <col min="9993" max="9993" width="15.140625" style="71" customWidth="1"/>
    <col min="9994" max="9997" width="15.85546875" style="71" customWidth="1"/>
    <col min="9998" max="9998" width="14.140625" style="71" customWidth="1"/>
    <col min="9999" max="9999" width="9.28515625" style="71"/>
    <col min="10000" max="10000" width="13.140625" style="71" customWidth="1"/>
    <col min="10001" max="10001" width="14.140625" style="71" customWidth="1"/>
    <col min="10002" max="10002" width="20.85546875" style="71" customWidth="1"/>
    <col min="10003" max="10240" width="9.28515625" style="71"/>
    <col min="10241" max="10241" width="1.140625" style="71" customWidth="1"/>
    <col min="10242" max="10242" width="4.85546875" style="71" customWidth="1"/>
    <col min="10243" max="10243" width="0" style="71" hidden="1" customWidth="1"/>
    <col min="10244" max="10244" width="7.140625" style="71" customWidth="1"/>
    <col min="10245" max="10245" width="27.85546875" style="71" customWidth="1"/>
    <col min="10246" max="10246" width="0" style="71" hidden="1" customWidth="1"/>
    <col min="10247" max="10247" width="23.85546875" style="71" customWidth="1"/>
    <col min="10248" max="10248" width="14.140625" style="71" customWidth="1"/>
    <col min="10249" max="10249" width="15.140625" style="71" customWidth="1"/>
    <col min="10250" max="10253" width="15.85546875" style="71" customWidth="1"/>
    <col min="10254" max="10254" width="14.140625" style="71" customWidth="1"/>
    <col min="10255" max="10255" width="9.28515625" style="71"/>
    <col min="10256" max="10256" width="13.140625" style="71" customWidth="1"/>
    <col min="10257" max="10257" width="14.140625" style="71" customWidth="1"/>
    <col min="10258" max="10258" width="20.85546875" style="71" customWidth="1"/>
    <col min="10259" max="10496" width="9.28515625" style="71"/>
    <col min="10497" max="10497" width="1.140625" style="71" customWidth="1"/>
    <col min="10498" max="10498" width="4.85546875" style="71" customWidth="1"/>
    <col min="10499" max="10499" width="0" style="71" hidden="1" customWidth="1"/>
    <col min="10500" max="10500" width="7.140625" style="71" customWidth="1"/>
    <col min="10501" max="10501" width="27.85546875" style="71" customWidth="1"/>
    <col min="10502" max="10502" width="0" style="71" hidden="1" customWidth="1"/>
    <col min="10503" max="10503" width="23.85546875" style="71" customWidth="1"/>
    <col min="10504" max="10504" width="14.140625" style="71" customWidth="1"/>
    <col min="10505" max="10505" width="15.140625" style="71" customWidth="1"/>
    <col min="10506" max="10509" width="15.85546875" style="71" customWidth="1"/>
    <col min="10510" max="10510" width="14.140625" style="71" customWidth="1"/>
    <col min="10511" max="10511" width="9.28515625" style="71"/>
    <col min="10512" max="10512" width="13.140625" style="71" customWidth="1"/>
    <col min="10513" max="10513" width="14.140625" style="71" customWidth="1"/>
    <col min="10514" max="10514" width="20.85546875" style="71" customWidth="1"/>
    <col min="10515" max="10752" width="9.28515625" style="71"/>
    <col min="10753" max="10753" width="1.140625" style="71" customWidth="1"/>
    <col min="10754" max="10754" width="4.85546875" style="71" customWidth="1"/>
    <col min="10755" max="10755" width="0" style="71" hidden="1" customWidth="1"/>
    <col min="10756" max="10756" width="7.140625" style="71" customWidth="1"/>
    <col min="10757" max="10757" width="27.85546875" style="71" customWidth="1"/>
    <col min="10758" max="10758" width="0" style="71" hidden="1" customWidth="1"/>
    <col min="10759" max="10759" width="23.85546875" style="71" customWidth="1"/>
    <col min="10760" max="10760" width="14.140625" style="71" customWidth="1"/>
    <col min="10761" max="10761" width="15.140625" style="71" customWidth="1"/>
    <col min="10762" max="10765" width="15.85546875" style="71" customWidth="1"/>
    <col min="10766" max="10766" width="14.140625" style="71" customWidth="1"/>
    <col min="10767" max="10767" width="9.28515625" style="71"/>
    <col min="10768" max="10768" width="13.140625" style="71" customWidth="1"/>
    <col min="10769" max="10769" width="14.140625" style="71" customWidth="1"/>
    <col min="10770" max="10770" width="20.85546875" style="71" customWidth="1"/>
    <col min="10771" max="11008" width="9.28515625" style="71"/>
    <col min="11009" max="11009" width="1.140625" style="71" customWidth="1"/>
    <col min="11010" max="11010" width="4.85546875" style="71" customWidth="1"/>
    <col min="11011" max="11011" width="0" style="71" hidden="1" customWidth="1"/>
    <col min="11012" max="11012" width="7.140625" style="71" customWidth="1"/>
    <col min="11013" max="11013" width="27.85546875" style="71" customWidth="1"/>
    <col min="11014" max="11014" width="0" style="71" hidden="1" customWidth="1"/>
    <col min="11015" max="11015" width="23.85546875" style="71" customWidth="1"/>
    <col min="11016" max="11016" width="14.140625" style="71" customWidth="1"/>
    <col min="11017" max="11017" width="15.140625" style="71" customWidth="1"/>
    <col min="11018" max="11021" width="15.85546875" style="71" customWidth="1"/>
    <col min="11022" max="11022" width="14.140625" style="71" customWidth="1"/>
    <col min="11023" max="11023" width="9.28515625" style="71"/>
    <col min="11024" max="11024" width="13.140625" style="71" customWidth="1"/>
    <col min="11025" max="11025" width="14.140625" style="71" customWidth="1"/>
    <col min="11026" max="11026" width="20.85546875" style="71" customWidth="1"/>
    <col min="11027" max="11264" width="9.28515625" style="71"/>
    <col min="11265" max="11265" width="1.140625" style="71" customWidth="1"/>
    <col min="11266" max="11266" width="4.85546875" style="71" customWidth="1"/>
    <col min="11267" max="11267" width="0" style="71" hidden="1" customWidth="1"/>
    <col min="11268" max="11268" width="7.140625" style="71" customWidth="1"/>
    <col min="11269" max="11269" width="27.85546875" style="71" customWidth="1"/>
    <col min="11270" max="11270" width="0" style="71" hidden="1" customWidth="1"/>
    <col min="11271" max="11271" width="23.85546875" style="71" customWidth="1"/>
    <col min="11272" max="11272" width="14.140625" style="71" customWidth="1"/>
    <col min="11273" max="11273" width="15.140625" style="71" customWidth="1"/>
    <col min="11274" max="11277" width="15.85546875" style="71" customWidth="1"/>
    <col min="11278" max="11278" width="14.140625" style="71" customWidth="1"/>
    <col min="11279" max="11279" width="9.28515625" style="71"/>
    <col min="11280" max="11280" width="13.140625" style="71" customWidth="1"/>
    <col min="11281" max="11281" width="14.140625" style="71" customWidth="1"/>
    <col min="11282" max="11282" width="20.85546875" style="71" customWidth="1"/>
    <col min="11283" max="11520" width="9.28515625" style="71"/>
    <col min="11521" max="11521" width="1.140625" style="71" customWidth="1"/>
    <col min="11522" max="11522" width="4.85546875" style="71" customWidth="1"/>
    <col min="11523" max="11523" width="0" style="71" hidden="1" customWidth="1"/>
    <col min="11524" max="11524" width="7.140625" style="71" customWidth="1"/>
    <col min="11525" max="11525" width="27.85546875" style="71" customWidth="1"/>
    <col min="11526" max="11526" width="0" style="71" hidden="1" customWidth="1"/>
    <col min="11527" max="11527" width="23.85546875" style="71" customWidth="1"/>
    <col min="11528" max="11528" width="14.140625" style="71" customWidth="1"/>
    <col min="11529" max="11529" width="15.140625" style="71" customWidth="1"/>
    <col min="11530" max="11533" width="15.85546875" style="71" customWidth="1"/>
    <col min="11534" max="11534" width="14.140625" style="71" customWidth="1"/>
    <col min="11535" max="11535" width="9.28515625" style="71"/>
    <col min="11536" max="11536" width="13.140625" style="71" customWidth="1"/>
    <col min="11537" max="11537" width="14.140625" style="71" customWidth="1"/>
    <col min="11538" max="11538" width="20.85546875" style="71" customWidth="1"/>
    <col min="11539" max="11776" width="9.28515625" style="71"/>
    <col min="11777" max="11777" width="1.140625" style="71" customWidth="1"/>
    <col min="11778" max="11778" width="4.85546875" style="71" customWidth="1"/>
    <col min="11779" max="11779" width="0" style="71" hidden="1" customWidth="1"/>
    <col min="11780" max="11780" width="7.140625" style="71" customWidth="1"/>
    <col min="11781" max="11781" width="27.85546875" style="71" customWidth="1"/>
    <col min="11782" max="11782" width="0" style="71" hidden="1" customWidth="1"/>
    <col min="11783" max="11783" width="23.85546875" style="71" customWidth="1"/>
    <col min="11784" max="11784" width="14.140625" style="71" customWidth="1"/>
    <col min="11785" max="11785" width="15.140625" style="71" customWidth="1"/>
    <col min="11786" max="11789" width="15.85546875" style="71" customWidth="1"/>
    <col min="11790" max="11790" width="14.140625" style="71" customWidth="1"/>
    <col min="11791" max="11791" width="9.28515625" style="71"/>
    <col min="11792" max="11792" width="13.140625" style="71" customWidth="1"/>
    <col min="11793" max="11793" width="14.140625" style="71" customWidth="1"/>
    <col min="11794" max="11794" width="20.85546875" style="71" customWidth="1"/>
    <col min="11795" max="12032" width="9.28515625" style="71"/>
    <col min="12033" max="12033" width="1.140625" style="71" customWidth="1"/>
    <col min="12034" max="12034" width="4.85546875" style="71" customWidth="1"/>
    <col min="12035" max="12035" width="0" style="71" hidden="1" customWidth="1"/>
    <col min="12036" max="12036" width="7.140625" style="71" customWidth="1"/>
    <col min="12037" max="12037" width="27.85546875" style="71" customWidth="1"/>
    <col min="12038" max="12038" width="0" style="71" hidden="1" customWidth="1"/>
    <col min="12039" max="12039" width="23.85546875" style="71" customWidth="1"/>
    <col min="12040" max="12040" width="14.140625" style="71" customWidth="1"/>
    <col min="12041" max="12041" width="15.140625" style="71" customWidth="1"/>
    <col min="12042" max="12045" width="15.85546875" style="71" customWidth="1"/>
    <col min="12046" max="12046" width="14.140625" style="71" customWidth="1"/>
    <col min="12047" max="12047" width="9.28515625" style="71"/>
    <col min="12048" max="12048" width="13.140625" style="71" customWidth="1"/>
    <col min="12049" max="12049" width="14.140625" style="71" customWidth="1"/>
    <col min="12050" max="12050" width="20.85546875" style="71" customWidth="1"/>
    <col min="12051" max="12288" width="9.28515625" style="71"/>
    <col min="12289" max="12289" width="1.140625" style="71" customWidth="1"/>
    <col min="12290" max="12290" width="4.85546875" style="71" customWidth="1"/>
    <col min="12291" max="12291" width="0" style="71" hidden="1" customWidth="1"/>
    <col min="12292" max="12292" width="7.140625" style="71" customWidth="1"/>
    <col min="12293" max="12293" width="27.85546875" style="71" customWidth="1"/>
    <col min="12294" max="12294" width="0" style="71" hidden="1" customWidth="1"/>
    <col min="12295" max="12295" width="23.85546875" style="71" customWidth="1"/>
    <col min="12296" max="12296" width="14.140625" style="71" customWidth="1"/>
    <col min="12297" max="12297" width="15.140625" style="71" customWidth="1"/>
    <col min="12298" max="12301" width="15.85546875" style="71" customWidth="1"/>
    <col min="12302" max="12302" width="14.140625" style="71" customWidth="1"/>
    <col min="12303" max="12303" width="9.28515625" style="71"/>
    <col min="12304" max="12304" width="13.140625" style="71" customWidth="1"/>
    <col min="12305" max="12305" width="14.140625" style="71" customWidth="1"/>
    <col min="12306" max="12306" width="20.85546875" style="71" customWidth="1"/>
    <col min="12307" max="12544" width="9.28515625" style="71"/>
    <col min="12545" max="12545" width="1.140625" style="71" customWidth="1"/>
    <col min="12546" max="12546" width="4.85546875" style="71" customWidth="1"/>
    <col min="12547" max="12547" width="0" style="71" hidden="1" customWidth="1"/>
    <col min="12548" max="12548" width="7.140625" style="71" customWidth="1"/>
    <col min="12549" max="12549" width="27.85546875" style="71" customWidth="1"/>
    <col min="12550" max="12550" width="0" style="71" hidden="1" customWidth="1"/>
    <col min="12551" max="12551" width="23.85546875" style="71" customWidth="1"/>
    <col min="12552" max="12552" width="14.140625" style="71" customWidth="1"/>
    <col min="12553" max="12553" width="15.140625" style="71" customWidth="1"/>
    <col min="12554" max="12557" width="15.85546875" style="71" customWidth="1"/>
    <col min="12558" max="12558" width="14.140625" style="71" customWidth="1"/>
    <col min="12559" max="12559" width="9.28515625" style="71"/>
    <col min="12560" max="12560" width="13.140625" style="71" customWidth="1"/>
    <col min="12561" max="12561" width="14.140625" style="71" customWidth="1"/>
    <col min="12562" max="12562" width="20.85546875" style="71" customWidth="1"/>
    <col min="12563" max="12800" width="9.28515625" style="71"/>
    <col min="12801" max="12801" width="1.140625" style="71" customWidth="1"/>
    <col min="12802" max="12802" width="4.85546875" style="71" customWidth="1"/>
    <col min="12803" max="12803" width="0" style="71" hidden="1" customWidth="1"/>
    <col min="12804" max="12804" width="7.140625" style="71" customWidth="1"/>
    <col min="12805" max="12805" width="27.85546875" style="71" customWidth="1"/>
    <col min="12806" max="12806" width="0" style="71" hidden="1" customWidth="1"/>
    <col min="12807" max="12807" width="23.85546875" style="71" customWidth="1"/>
    <col min="12808" max="12808" width="14.140625" style="71" customWidth="1"/>
    <col min="12809" max="12809" width="15.140625" style="71" customWidth="1"/>
    <col min="12810" max="12813" width="15.85546875" style="71" customWidth="1"/>
    <col min="12814" max="12814" width="14.140625" style="71" customWidth="1"/>
    <col min="12815" max="12815" width="9.28515625" style="71"/>
    <col min="12816" max="12816" width="13.140625" style="71" customWidth="1"/>
    <col min="12817" max="12817" width="14.140625" style="71" customWidth="1"/>
    <col min="12818" max="12818" width="20.85546875" style="71" customWidth="1"/>
    <col min="12819" max="13056" width="9.28515625" style="71"/>
    <col min="13057" max="13057" width="1.140625" style="71" customWidth="1"/>
    <col min="13058" max="13058" width="4.85546875" style="71" customWidth="1"/>
    <col min="13059" max="13059" width="0" style="71" hidden="1" customWidth="1"/>
    <col min="13060" max="13060" width="7.140625" style="71" customWidth="1"/>
    <col min="13061" max="13061" width="27.85546875" style="71" customWidth="1"/>
    <col min="13062" max="13062" width="0" style="71" hidden="1" customWidth="1"/>
    <col min="13063" max="13063" width="23.85546875" style="71" customWidth="1"/>
    <col min="13064" max="13064" width="14.140625" style="71" customWidth="1"/>
    <col min="13065" max="13065" width="15.140625" style="71" customWidth="1"/>
    <col min="13066" max="13069" width="15.85546875" style="71" customWidth="1"/>
    <col min="13070" max="13070" width="14.140625" style="71" customWidth="1"/>
    <col min="13071" max="13071" width="9.28515625" style="71"/>
    <col min="13072" max="13072" width="13.140625" style="71" customWidth="1"/>
    <col min="13073" max="13073" width="14.140625" style="71" customWidth="1"/>
    <col min="13074" max="13074" width="20.85546875" style="71" customWidth="1"/>
    <col min="13075" max="13312" width="9.28515625" style="71"/>
    <col min="13313" max="13313" width="1.140625" style="71" customWidth="1"/>
    <col min="13314" max="13314" width="4.85546875" style="71" customWidth="1"/>
    <col min="13315" max="13315" width="0" style="71" hidden="1" customWidth="1"/>
    <col min="13316" max="13316" width="7.140625" style="71" customWidth="1"/>
    <col min="13317" max="13317" width="27.85546875" style="71" customWidth="1"/>
    <col min="13318" max="13318" width="0" style="71" hidden="1" customWidth="1"/>
    <col min="13319" max="13319" width="23.85546875" style="71" customWidth="1"/>
    <col min="13320" max="13320" width="14.140625" style="71" customWidth="1"/>
    <col min="13321" max="13321" width="15.140625" style="71" customWidth="1"/>
    <col min="13322" max="13325" width="15.85546875" style="71" customWidth="1"/>
    <col min="13326" max="13326" width="14.140625" style="71" customWidth="1"/>
    <col min="13327" max="13327" width="9.28515625" style="71"/>
    <col min="13328" max="13328" width="13.140625" style="71" customWidth="1"/>
    <col min="13329" max="13329" width="14.140625" style="71" customWidth="1"/>
    <col min="13330" max="13330" width="20.85546875" style="71" customWidth="1"/>
    <col min="13331" max="13568" width="9.28515625" style="71"/>
    <col min="13569" max="13569" width="1.140625" style="71" customWidth="1"/>
    <col min="13570" max="13570" width="4.85546875" style="71" customWidth="1"/>
    <col min="13571" max="13571" width="0" style="71" hidden="1" customWidth="1"/>
    <col min="13572" max="13572" width="7.140625" style="71" customWidth="1"/>
    <col min="13573" max="13573" width="27.85546875" style="71" customWidth="1"/>
    <col min="13574" max="13574" width="0" style="71" hidden="1" customWidth="1"/>
    <col min="13575" max="13575" width="23.85546875" style="71" customWidth="1"/>
    <col min="13576" max="13576" width="14.140625" style="71" customWidth="1"/>
    <col min="13577" max="13577" width="15.140625" style="71" customWidth="1"/>
    <col min="13578" max="13581" width="15.85546875" style="71" customWidth="1"/>
    <col min="13582" max="13582" width="14.140625" style="71" customWidth="1"/>
    <col min="13583" max="13583" width="9.28515625" style="71"/>
    <col min="13584" max="13584" width="13.140625" style="71" customWidth="1"/>
    <col min="13585" max="13585" width="14.140625" style="71" customWidth="1"/>
    <col min="13586" max="13586" width="20.85546875" style="71" customWidth="1"/>
    <col min="13587" max="13824" width="9.28515625" style="71"/>
    <col min="13825" max="13825" width="1.140625" style="71" customWidth="1"/>
    <col min="13826" max="13826" width="4.85546875" style="71" customWidth="1"/>
    <col min="13827" max="13827" width="0" style="71" hidden="1" customWidth="1"/>
    <col min="13828" max="13828" width="7.140625" style="71" customWidth="1"/>
    <col min="13829" max="13829" width="27.85546875" style="71" customWidth="1"/>
    <col min="13830" max="13830" width="0" style="71" hidden="1" customWidth="1"/>
    <col min="13831" max="13831" width="23.85546875" style="71" customWidth="1"/>
    <col min="13832" max="13832" width="14.140625" style="71" customWidth="1"/>
    <col min="13833" max="13833" width="15.140625" style="71" customWidth="1"/>
    <col min="13834" max="13837" width="15.85546875" style="71" customWidth="1"/>
    <col min="13838" max="13838" width="14.140625" style="71" customWidth="1"/>
    <col min="13839" max="13839" width="9.28515625" style="71"/>
    <col min="13840" max="13840" width="13.140625" style="71" customWidth="1"/>
    <col min="13841" max="13841" width="14.140625" style="71" customWidth="1"/>
    <col min="13842" max="13842" width="20.85546875" style="71" customWidth="1"/>
    <col min="13843" max="14080" width="9.28515625" style="71"/>
    <col min="14081" max="14081" width="1.140625" style="71" customWidth="1"/>
    <col min="14082" max="14082" width="4.85546875" style="71" customWidth="1"/>
    <col min="14083" max="14083" width="0" style="71" hidden="1" customWidth="1"/>
    <col min="14084" max="14084" width="7.140625" style="71" customWidth="1"/>
    <col min="14085" max="14085" width="27.85546875" style="71" customWidth="1"/>
    <col min="14086" max="14086" width="0" style="71" hidden="1" customWidth="1"/>
    <col min="14087" max="14087" width="23.85546875" style="71" customWidth="1"/>
    <col min="14088" max="14088" width="14.140625" style="71" customWidth="1"/>
    <col min="14089" max="14089" width="15.140625" style="71" customWidth="1"/>
    <col min="14090" max="14093" width="15.85546875" style="71" customWidth="1"/>
    <col min="14094" max="14094" width="14.140625" style="71" customWidth="1"/>
    <col min="14095" max="14095" width="9.28515625" style="71"/>
    <col min="14096" max="14096" width="13.140625" style="71" customWidth="1"/>
    <col min="14097" max="14097" width="14.140625" style="71" customWidth="1"/>
    <col min="14098" max="14098" width="20.85546875" style="71" customWidth="1"/>
    <col min="14099" max="14336" width="9.28515625" style="71"/>
    <col min="14337" max="14337" width="1.140625" style="71" customWidth="1"/>
    <col min="14338" max="14338" width="4.85546875" style="71" customWidth="1"/>
    <col min="14339" max="14339" width="0" style="71" hidden="1" customWidth="1"/>
    <col min="14340" max="14340" width="7.140625" style="71" customWidth="1"/>
    <col min="14341" max="14341" width="27.85546875" style="71" customWidth="1"/>
    <col min="14342" max="14342" width="0" style="71" hidden="1" customWidth="1"/>
    <col min="14343" max="14343" width="23.85546875" style="71" customWidth="1"/>
    <col min="14344" max="14344" width="14.140625" style="71" customWidth="1"/>
    <col min="14345" max="14345" width="15.140625" style="71" customWidth="1"/>
    <col min="14346" max="14349" width="15.85546875" style="71" customWidth="1"/>
    <col min="14350" max="14350" width="14.140625" style="71" customWidth="1"/>
    <col min="14351" max="14351" width="9.28515625" style="71"/>
    <col min="14352" max="14352" width="13.140625" style="71" customWidth="1"/>
    <col min="14353" max="14353" width="14.140625" style="71" customWidth="1"/>
    <col min="14354" max="14354" width="20.85546875" style="71" customWidth="1"/>
    <col min="14355" max="14592" width="9.28515625" style="71"/>
    <col min="14593" max="14593" width="1.140625" style="71" customWidth="1"/>
    <col min="14594" max="14594" width="4.85546875" style="71" customWidth="1"/>
    <col min="14595" max="14595" width="0" style="71" hidden="1" customWidth="1"/>
    <col min="14596" max="14596" width="7.140625" style="71" customWidth="1"/>
    <col min="14597" max="14597" width="27.85546875" style="71" customWidth="1"/>
    <col min="14598" max="14598" width="0" style="71" hidden="1" customWidth="1"/>
    <col min="14599" max="14599" width="23.85546875" style="71" customWidth="1"/>
    <col min="14600" max="14600" width="14.140625" style="71" customWidth="1"/>
    <col min="14601" max="14601" width="15.140625" style="71" customWidth="1"/>
    <col min="14602" max="14605" width="15.85546875" style="71" customWidth="1"/>
    <col min="14606" max="14606" width="14.140625" style="71" customWidth="1"/>
    <col min="14607" max="14607" width="9.28515625" style="71"/>
    <col min="14608" max="14608" width="13.140625" style="71" customWidth="1"/>
    <col min="14609" max="14609" width="14.140625" style="71" customWidth="1"/>
    <col min="14610" max="14610" width="20.85546875" style="71" customWidth="1"/>
    <col min="14611" max="14848" width="9.28515625" style="71"/>
    <col min="14849" max="14849" width="1.140625" style="71" customWidth="1"/>
    <col min="14850" max="14850" width="4.85546875" style="71" customWidth="1"/>
    <col min="14851" max="14851" width="0" style="71" hidden="1" customWidth="1"/>
    <col min="14852" max="14852" width="7.140625" style="71" customWidth="1"/>
    <col min="14853" max="14853" width="27.85546875" style="71" customWidth="1"/>
    <col min="14854" max="14854" width="0" style="71" hidden="1" customWidth="1"/>
    <col min="14855" max="14855" width="23.85546875" style="71" customWidth="1"/>
    <col min="14856" max="14856" width="14.140625" style="71" customWidth="1"/>
    <col min="14857" max="14857" width="15.140625" style="71" customWidth="1"/>
    <col min="14858" max="14861" width="15.85546875" style="71" customWidth="1"/>
    <col min="14862" max="14862" width="14.140625" style="71" customWidth="1"/>
    <col min="14863" max="14863" width="9.28515625" style="71"/>
    <col min="14864" max="14864" width="13.140625" style="71" customWidth="1"/>
    <col min="14865" max="14865" width="14.140625" style="71" customWidth="1"/>
    <col min="14866" max="14866" width="20.85546875" style="71" customWidth="1"/>
    <col min="14867" max="15104" width="9.28515625" style="71"/>
    <col min="15105" max="15105" width="1.140625" style="71" customWidth="1"/>
    <col min="15106" max="15106" width="4.85546875" style="71" customWidth="1"/>
    <col min="15107" max="15107" width="0" style="71" hidden="1" customWidth="1"/>
    <col min="15108" max="15108" width="7.140625" style="71" customWidth="1"/>
    <col min="15109" max="15109" width="27.85546875" style="71" customWidth="1"/>
    <col min="15110" max="15110" width="0" style="71" hidden="1" customWidth="1"/>
    <col min="15111" max="15111" width="23.85546875" style="71" customWidth="1"/>
    <col min="15112" max="15112" width="14.140625" style="71" customWidth="1"/>
    <col min="15113" max="15113" width="15.140625" style="71" customWidth="1"/>
    <col min="15114" max="15117" width="15.85546875" style="71" customWidth="1"/>
    <col min="15118" max="15118" width="14.140625" style="71" customWidth="1"/>
    <col min="15119" max="15119" width="9.28515625" style="71"/>
    <col min="15120" max="15120" width="13.140625" style="71" customWidth="1"/>
    <col min="15121" max="15121" width="14.140625" style="71" customWidth="1"/>
    <col min="15122" max="15122" width="20.85546875" style="71" customWidth="1"/>
    <col min="15123" max="15360" width="9.28515625" style="71"/>
    <col min="15361" max="15361" width="1.140625" style="71" customWidth="1"/>
    <col min="15362" max="15362" width="4.85546875" style="71" customWidth="1"/>
    <col min="15363" max="15363" width="0" style="71" hidden="1" customWidth="1"/>
    <col min="15364" max="15364" width="7.140625" style="71" customWidth="1"/>
    <col min="15365" max="15365" width="27.85546875" style="71" customWidth="1"/>
    <col min="15366" max="15366" width="0" style="71" hidden="1" customWidth="1"/>
    <col min="15367" max="15367" width="23.85546875" style="71" customWidth="1"/>
    <col min="15368" max="15368" width="14.140625" style="71" customWidth="1"/>
    <col min="15369" max="15369" width="15.140625" style="71" customWidth="1"/>
    <col min="15370" max="15373" width="15.85546875" style="71" customWidth="1"/>
    <col min="15374" max="15374" width="14.140625" style="71" customWidth="1"/>
    <col min="15375" max="15375" width="9.28515625" style="71"/>
    <col min="15376" max="15376" width="13.140625" style="71" customWidth="1"/>
    <col min="15377" max="15377" width="14.140625" style="71" customWidth="1"/>
    <col min="15378" max="15378" width="20.85546875" style="71" customWidth="1"/>
    <col min="15379" max="15616" width="9.28515625" style="71"/>
    <col min="15617" max="15617" width="1.140625" style="71" customWidth="1"/>
    <col min="15618" max="15618" width="4.85546875" style="71" customWidth="1"/>
    <col min="15619" max="15619" width="0" style="71" hidden="1" customWidth="1"/>
    <col min="15620" max="15620" width="7.140625" style="71" customWidth="1"/>
    <col min="15621" max="15621" width="27.85546875" style="71" customWidth="1"/>
    <col min="15622" max="15622" width="0" style="71" hidden="1" customWidth="1"/>
    <col min="15623" max="15623" width="23.85546875" style="71" customWidth="1"/>
    <col min="15624" max="15624" width="14.140625" style="71" customWidth="1"/>
    <col min="15625" max="15625" width="15.140625" style="71" customWidth="1"/>
    <col min="15626" max="15629" width="15.85546875" style="71" customWidth="1"/>
    <col min="15630" max="15630" width="14.140625" style="71" customWidth="1"/>
    <col min="15631" max="15631" width="9.28515625" style="71"/>
    <col min="15632" max="15632" width="13.140625" style="71" customWidth="1"/>
    <col min="15633" max="15633" width="14.140625" style="71" customWidth="1"/>
    <col min="15634" max="15634" width="20.85546875" style="71" customWidth="1"/>
    <col min="15635" max="15872" width="9.28515625" style="71"/>
    <col min="15873" max="15873" width="1.140625" style="71" customWidth="1"/>
    <col min="15874" max="15874" width="4.85546875" style="71" customWidth="1"/>
    <col min="15875" max="15875" width="0" style="71" hidden="1" customWidth="1"/>
    <col min="15876" max="15876" width="7.140625" style="71" customWidth="1"/>
    <col min="15877" max="15877" width="27.85546875" style="71" customWidth="1"/>
    <col min="15878" max="15878" width="0" style="71" hidden="1" customWidth="1"/>
    <col min="15879" max="15879" width="23.85546875" style="71" customWidth="1"/>
    <col min="15880" max="15880" width="14.140625" style="71" customWidth="1"/>
    <col min="15881" max="15881" width="15.140625" style="71" customWidth="1"/>
    <col min="15882" max="15885" width="15.85546875" style="71" customWidth="1"/>
    <col min="15886" max="15886" width="14.140625" style="71" customWidth="1"/>
    <col min="15887" max="15887" width="9.28515625" style="71"/>
    <col min="15888" max="15888" width="13.140625" style="71" customWidth="1"/>
    <col min="15889" max="15889" width="14.140625" style="71" customWidth="1"/>
    <col min="15890" max="15890" width="20.85546875" style="71" customWidth="1"/>
    <col min="15891" max="16128" width="9.28515625" style="71"/>
    <col min="16129" max="16129" width="1.140625" style="71" customWidth="1"/>
    <col min="16130" max="16130" width="4.85546875" style="71" customWidth="1"/>
    <col min="16131" max="16131" width="0" style="71" hidden="1" customWidth="1"/>
    <col min="16132" max="16132" width="7.140625" style="71" customWidth="1"/>
    <col min="16133" max="16133" width="27.85546875" style="71" customWidth="1"/>
    <col min="16134" max="16134" width="0" style="71" hidden="1" customWidth="1"/>
    <col min="16135" max="16135" width="23.85546875" style="71" customWidth="1"/>
    <col min="16136" max="16136" width="14.140625" style="71" customWidth="1"/>
    <col min="16137" max="16137" width="15.140625" style="71" customWidth="1"/>
    <col min="16138" max="16141" width="15.85546875" style="71" customWidth="1"/>
    <col min="16142" max="16142" width="14.140625" style="71" customWidth="1"/>
    <col min="16143" max="16143" width="9.28515625" style="71"/>
    <col min="16144" max="16144" width="13.140625" style="71" customWidth="1"/>
    <col min="16145" max="16145" width="14.140625" style="71" customWidth="1"/>
    <col min="16146" max="16146" width="20.85546875" style="71" customWidth="1"/>
    <col min="16147" max="16384" width="9.285156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162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30" x14ac:dyDescent="0.25">
      <c r="A12" s="70"/>
      <c r="B12" s="78"/>
      <c r="C12" s="78"/>
      <c r="D12" s="78"/>
      <c r="E12" s="96" t="s">
        <v>107</v>
      </c>
      <c r="F12" s="96"/>
      <c r="G12" s="96" t="s">
        <v>108</v>
      </c>
      <c r="H12" s="79" t="s">
        <v>70</v>
      </c>
      <c r="I12" s="79" t="s">
        <v>70</v>
      </c>
      <c r="J12" s="98"/>
      <c r="K12" s="98"/>
      <c r="L12" s="81"/>
      <c r="M12" s="81">
        <f t="shared" ref="M12:M16" si="0">K12+L12</f>
        <v>0</v>
      </c>
      <c r="N12" s="82">
        <f t="shared" ref="N12:N16" si="1">M12-J12</f>
        <v>0</v>
      </c>
      <c r="O12" s="83">
        <f t="shared" ref="O12:O17" si="2">IFERROR(M12/J12*100-100,0)</f>
        <v>0</v>
      </c>
      <c r="P12" s="83">
        <f t="shared" ref="P12:P17" si="3">IFERROR(M12/$M$17*100,0)</f>
        <v>0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90" customHeight="1" x14ac:dyDescent="0.25">
      <c r="A13" s="70"/>
      <c r="B13" s="78"/>
      <c r="C13" s="78"/>
      <c r="D13" s="78"/>
      <c r="E13" s="96" t="s">
        <v>109</v>
      </c>
      <c r="F13" s="96"/>
      <c r="G13" s="96" t="s">
        <v>110</v>
      </c>
      <c r="H13" s="79" t="s">
        <v>111</v>
      </c>
      <c r="I13" s="79" t="s">
        <v>112</v>
      </c>
      <c r="J13" s="98"/>
      <c r="K13" s="98">
        <v>17500</v>
      </c>
      <c r="L13" s="81"/>
      <c r="M13" s="81">
        <f t="shared" si="0"/>
        <v>17500</v>
      </c>
      <c r="N13" s="82">
        <f t="shared" si="1"/>
        <v>17500</v>
      </c>
      <c r="O13" s="83">
        <f t="shared" si="2"/>
        <v>0</v>
      </c>
      <c r="P13" s="83">
        <f t="shared" si="3"/>
        <v>100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75" customHeight="1" x14ac:dyDescent="0.25">
      <c r="A14" s="70"/>
      <c r="B14" s="78"/>
      <c r="C14" s="78"/>
      <c r="D14" s="78"/>
      <c r="E14" s="96" t="s">
        <v>113</v>
      </c>
      <c r="F14" s="96"/>
      <c r="G14" s="96" t="s">
        <v>114</v>
      </c>
      <c r="H14" s="79" t="s">
        <v>111</v>
      </c>
      <c r="I14" s="79" t="s">
        <v>112</v>
      </c>
      <c r="J14" s="98"/>
      <c r="K14" s="98"/>
      <c r="L14" s="81"/>
      <c r="M14" s="81">
        <f t="shared" si="0"/>
        <v>0</v>
      </c>
      <c r="N14" s="82">
        <f t="shared" si="1"/>
        <v>0</v>
      </c>
      <c r="O14" s="83">
        <f t="shared" si="2"/>
        <v>0</v>
      </c>
      <c r="P14" s="83">
        <f t="shared" si="3"/>
        <v>0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5.75" customHeight="1" x14ac:dyDescent="0.25">
      <c r="A15" s="70"/>
      <c r="B15" s="78"/>
      <c r="C15" s="78"/>
      <c r="D15" s="78"/>
      <c r="E15" s="78"/>
      <c r="F15" s="78"/>
      <c r="G15" s="78"/>
      <c r="H15" s="85"/>
      <c r="I15" s="85"/>
      <c r="J15" s="81"/>
      <c r="K15" s="81"/>
      <c r="L15" s="81"/>
      <c r="M15" s="81">
        <f t="shared" si="0"/>
        <v>0</v>
      </c>
      <c r="N15" s="82">
        <f t="shared" si="1"/>
        <v>0</v>
      </c>
      <c r="O15" s="83">
        <f t="shared" si="2"/>
        <v>0</v>
      </c>
      <c r="P15" s="83">
        <f t="shared" si="3"/>
        <v>0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15.75" customHeight="1" x14ac:dyDescent="0.25">
      <c r="A16" s="70"/>
      <c r="B16" s="78"/>
      <c r="C16" s="78"/>
      <c r="D16" s="78"/>
      <c r="E16" s="78"/>
      <c r="F16" s="78"/>
      <c r="G16" s="78"/>
      <c r="H16" s="85"/>
      <c r="I16" s="85"/>
      <c r="J16" s="81"/>
      <c r="K16" s="81"/>
      <c r="L16" s="81"/>
      <c r="M16" s="81">
        <f t="shared" si="0"/>
        <v>0</v>
      </c>
      <c r="N16" s="82">
        <f t="shared" si="1"/>
        <v>0</v>
      </c>
      <c r="O16" s="83">
        <f t="shared" si="2"/>
        <v>0</v>
      </c>
      <c r="P16" s="83">
        <f t="shared" si="3"/>
        <v>0</v>
      </c>
      <c r="Q16" s="81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2:21" s="86" customFormat="1" ht="15.75" customHeight="1" x14ac:dyDescent="0.25">
      <c r="B17" s="148" t="s">
        <v>26</v>
      </c>
      <c r="C17" s="148"/>
      <c r="D17" s="148"/>
      <c r="E17" s="148"/>
      <c r="F17" s="148"/>
      <c r="G17" s="148"/>
      <c r="H17" s="148"/>
      <c r="I17" s="148"/>
      <c r="J17" s="87">
        <f>SUM(J12:J16)</f>
        <v>0</v>
      </c>
      <c r="K17" s="87">
        <f>SUM(K12:K16)</f>
        <v>17500</v>
      </c>
      <c r="L17" s="87">
        <f>SUM(L12:L16)</f>
        <v>0</v>
      </c>
      <c r="M17" s="87">
        <f>SUM(M12:M16)</f>
        <v>17500</v>
      </c>
      <c r="N17" s="87">
        <f>SUM(N12:N16)</f>
        <v>17500</v>
      </c>
      <c r="O17" s="69">
        <f t="shared" si="2"/>
        <v>0</v>
      </c>
      <c r="P17" s="69">
        <f t="shared" si="3"/>
        <v>100</v>
      </c>
      <c r="Q17" s="87">
        <f>SUM(Q12:Q16)</f>
        <v>0</v>
      </c>
      <c r="R17" s="88"/>
    </row>
    <row r="18" spans="2:21" ht="15.75" customHeight="1" x14ac:dyDescent="0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0"/>
      <c r="Q18" s="89"/>
      <c r="R18" s="89"/>
      <c r="S18" s="70"/>
      <c r="T18" s="70"/>
      <c r="U18" s="70"/>
    </row>
    <row r="19" spans="2:21" ht="15" customHeight="1" x14ac:dyDescent="0.25">
      <c r="B19" s="149" t="s">
        <v>27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70"/>
      <c r="T19" s="70"/>
      <c r="U19" s="70"/>
    </row>
    <row r="20" spans="2:21" ht="95.25" customHeight="1" x14ac:dyDescent="0.25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70"/>
      <c r="T20" s="70"/>
      <c r="U20" s="70"/>
    </row>
    <row r="21" spans="2:21" ht="15" hidden="1" customHeight="1" x14ac:dyDescent="0.25">
      <c r="B21" s="143" t="s">
        <v>28</v>
      </c>
      <c r="C21" s="143"/>
      <c r="D21" s="143"/>
      <c r="E21" s="143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92"/>
      <c r="Q21" s="91"/>
      <c r="R21" s="91"/>
      <c r="S21" s="70"/>
      <c r="T21" s="70"/>
      <c r="U21" s="70"/>
    </row>
    <row r="22" spans="2:21" ht="15" hidden="1" customHeight="1" x14ac:dyDescent="0.25">
      <c r="B22" s="93">
        <v>-1</v>
      </c>
      <c r="C22" s="146" t="s">
        <v>29</v>
      </c>
      <c r="D22" s="146"/>
      <c r="E22" s="146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0"/>
      <c r="Q22" s="89"/>
      <c r="R22" s="89"/>
      <c r="S22" s="70"/>
      <c r="T22" s="70"/>
      <c r="U22" s="70"/>
    </row>
    <row r="23" spans="2:21" ht="15" hidden="1" customHeight="1" x14ac:dyDescent="0.25">
      <c r="B23" s="93">
        <v>-2</v>
      </c>
      <c r="C23" s="146" t="s">
        <v>30</v>
      </c>
      <c r="D23" s="146"/>
      <c r="E23" s="146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90"/>
      <c r="Q23" s="89"/>
      <c r="R23" s="89"/>
      <c r="S23" s="70"/>
      <c r="T23" s="70"/>
      <c r="U23" s="70"/>
    </row>
    <row r="24" spans="2:21" ht="15" hidden="1" customHeight="1" x14ac:dyDescent="0.25">
      <c r="B24" s="93">
        <v>-3</v>
      </c>
      <c r="C24" s="146" t="s">
        <v>31</v>
      </c>
      <c r="D24" s="146"/>
      <c r="E24" s="146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0"/>
      <c r="Q24" s="89"/>
      <c r="R24" s="89"/>
      <c r="S24" s="70"/>
      <c r="T24" s="70"/>
      <c r="U24" s="70"/>
    </row>
    <row r="25" spans="2:21" ht="15" hidden="1" customHeight="1" x14ac:dyDescent="0.25">
      <c r="B25" s="93">
        <v>-4</v>
      </c>
      <c r="C25" s="146" t="s">
        <v>32</v>
      </c>
      <c r="D25" s="146"/>
      <c r="E25" s="146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0"/>
      <c r="Q25" s="89"/>
      <c r="R25" s="89"/>
      <c r="S25" s="70"/>
      <c r="T25" s="70"/>
      <c r="U25" s="70"/>
    </row>
    <row r="26" spans="2:21" ht="15" customHeight="1" x14ac:dyDescent="0.25">
      <c r="B26" s="147" t="s">
        <v>33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94"/>
      <c r="T26" s="94"/>
      <c r="U26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4:E24"/>
    <mergeCell ref="C25:E25"/>
    <mergeCell ref="B26:R26"/>
    <mergeCell ref="B17:I17"/>
    <mergeCell ref="B19:R19"/>
    <mergeCell ref="B20:R20"/>
    <mergeCell ref="B21:E21"/>
    <mergeCell ref="C22:E22"/>
    <mergeCell ref="C23:E23"/>
  </mergeCell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showGridLines="0" topLeftCell="G7" zoomScale="80" zoomScaleNormal="80" workbookViewId="0">
      <selection activeCell="U13" sqref="U13"/>
    </sheetView>
  </sheetViews>
  <sheetFormatPr defaultColWidth="9.42578125" defaultRowHeight="15" x14ac:dyDescent="0.25"/>
  <cols>
    <col min="1" max="1" width="1.140625" style="71" customWidth="1"/>
    <col min="2" max="2" width="5" style="71" customWidth="1"/>
    <col min="3" max="3" width="0" style="71" hidden="1" customWidth="1"/>
    <col min="4" max="4" width="15" style="71" customWidth="1"/>
    <col min="5" max="5" width="28.42578125" style="71" customWidth="1"/>
    <col min="6" max="6" width="0" style="71" hidden="1" customWidth="1"/>
    <col min="7" max="7" width="24.28515625" style="71" customWidth="1"/>
    <col min="8" max="8" width="14.42578125" style="71" customWidth="1"/>
    <col min="9" max="9" width="15.42578125" style="71" customWidth="1"/>
    <col min="10" max="13" width="16.140625" style="71" customWidth="1"/>
    <col min="14" max="14" width="14.42578125" style="71" customWidth="1"/>
    <col min="15" max="15" width="9.42578125" style="71"/>
    <col min="16" max="16" width="13.42578125" style="71" customWidth="1"/>
    <col min="17" max="17" width="14.42578125" style="71" customWidth="1"/>
    <col min="18" max="18" width="21.28515625" style="71" customWidth="1"/>
    <col min="19" max="256" width="9.42578125" style="71"/>
    <col min="257" max="257" width="1.140625" style="71" customWidth="1"/>
    <col min="258" max="258" width="5" style="71" customWidth="1"/>
    <col min="259" max="259" width="0" style="71" hidden="1" customWidth="1"/>
    <col min="260" max="260" width="15" style="71" customWidth="1"/>
    <col min="261" max="261" width="28.42578125" style="71" customWidth="1"/>
    <col min="262" max="262" width="0" style="71" hidden="1" customWidth="1"/>
    <col min="263" max="263" width="24.28515625" style="71" customWidth="1"/>
    <col min="264" max="264" width="14.42578125" style="71" customWidth="1"/>
    <col min="265" max="265" width="15.42578125" style="71" customWidth="1"/>
    <col min="266" max="269" width="16.140625" style="71" customWidth="1"/>
    <col min="270" max="270" width="14.42578125" style="71" customWidth="1"/>
    <col min="271" max="271" width="9.42578125" style="71"/>
    <col min="272" max="272" width="13.42578125" style="71" customWidth="1"/>
    <col min="273" max="273" width="14.42578125" style="71" customWidth="1"/>
    <col min="274" max="274" width="21.28515625" style="71" customWidth="1"/>
    <col min="275" max="512" width="9.42578125" style="71"/>
    <col min="513" max="513" width="1.140625" style="71" customWidth="1"/>
    <col min="514" max="514" width="5" style="71" customWidth="1"/>
    <col min="515" max="515" width="0" style="71" hidden="1" customWidth="1"/>
    <col min="516" max="516" width="15" style="71" customWidth="1"/>
    <col min="517" max="517" width="28.42578125" style="71" customWidth="1"/>
    <col min="518" max="518" width="0" style="71" hidden="1" customWidth="1"/>
    <col min="519" max="519" width="24.28515625" style="71" customWidth="1"/>
    <col min="520" max="520" width="14.42578125" style="71" customWidth="1"/>
    <col min="521" max="521" width="15.42578125" style="71" customWidth="1"/>
    <col min="522" max="525" width="16.140625" style="71" customWidth="1"/>
    <col min="526" max="526" width="14.42578125" style="71" customWidth="1"/>
    <col min="527" max="527" width="9.42578125" style="71"/>
    <col min="528" max="528" width="13.42578125" style="71" customWidth="1"/>
    <col min="529" max="529" width="14.42578125" style="71" customWidth="1"/>
    <col min="530" max="530" width="21.28515625" style="71" customWidth="1"/>
    <col min="531" max="768" width="9.42578125" style="71"/>
    <col min="769" max="769" width="1.140625" style="71" customWidth="1"/>
    <col min="770" max="770" width="5" style="71" customWidth="1"/>
    <col min="771" max="771" width="0" style="71" hidden="1" customWidth="1"/>
    <col min="772" max="772" width="15" style="71" customWidth="1"/>
    <col min="773" max="773" width="28.42578125" style="71" customWidth="1"/>
    <col min="774" max="774" width="0" style="71" hidden="1" customWidth="1"/>
    <col min="775" max="775" width="24.28515625" style="71" customWidth="1"/>
    <col min="776" max="776" width="14.42578125" style="71" customWidth="1"/>
    <col min="777" max="777" width="15.42578125" style="71" customWidth="1"/>
    <col min="778" max="781" width="16.140625" style="71" customWidth="1"/>
    <col min="782" max="782" width="14.42578125" style="71" customWidth="1"/>
    <col min="783" max="783" width="9.42578125" style="71"/>
    <col min="784" max="784" width="13.42578125" style="71" customWidth="1"/>
    <col min="785" max="785" width="14.42578125" style="71" customWidth="1"/>
    <col min="786" max="786" width="21.28515625" style="71" customWidth="1"/>
    <col min="787" max="1024" width="9.42578125" style="71"/>
    <col min="1025" max="1025" width="1.140625" style="71" customWidth="1"/>
    <col min="1026" max="1026" width="5" style="71" customWidth="1"/>
    <col min="1027" max="1027" width="0" style="71" hidden="1" customWidth="1"/>
    <col min="1028" max="1028" width="15" style="71" customWidth="1"/>
    <col min="1029" max="1029" width="28.42578125" style="71" customWidth="1"/>
    <col min="1030" max="1030" width="0" style="71" hidden="1" customWidth="1"/>
    <col min="1031" max="1031" width="24.28515625" style="71" customWidth="1"/>
    <col min="1032" max="1032" width="14.42578125" style="71" customWidth="1"/>
    <col min="1033" max="1033" width="15.42578125" style="71" customWidth="1"/>
    <col min="1034" max="1037" width="16.140625" style="71" customWidth="1"/>
    <col min="1038" max="1038" width="14.42578125" style="71" customWidth="1"/>
    <col min="1039" max="1039" width="9.42578125" style="71"/>
    <col min="1040" max="1040" width="13.42578125" style="71" customWidth="1"/>
    <col min="1041" max="1041" width="14.42578125" style="71" customWidth="1"/>
    <col min="1042" max="1042" width="21.28515625" style="71" customWidth="1"/>
    <col min="1043" max="1280" width="9.42578125" style="71"/>
    <col min="1281" max="1281" width="1.140625" style="71" customWidth="1"/>
    <col min="1282" max="1282" width="5" style="71" customWidth="1"/>
    <col min="1283" max="1283" width="0" style="71" hidden="1" customWidth="1"/>
    <col min="1284" max="1284" width="15" style="71" customWidth="1"/>
    <col min="1285" max="1285" width="28.42578125" style="71" customWidth="1"/>
    <col min="1286" max="1286" width="0" style="71" hidden="1" customWidth="1"/>
    <col min="1287" max="1287" width="24.28515625" style="71" customWidth="1"/>
    <col min="1288" max="1288" width="14.42578125" style="71" customWidth="1"/>
    <col min="1289" max="1289" width="15.42578125" style="71" customWidth="1"/>
    <col min="1290" max="1293" width="16.140625" style="71" customWidth="1"/>
    <col min="1294" max="1294" width="14.42578125" style="71" customWidth="1"/>
    <col min="1295" max="1295" width="9.42578125" style="71"/>
    <col min="1296" max="1296" width="13.42578125" style="71" customWidth="1"/>
    <col min="1297" max="1297" width="14.42578125" style="71" customWidth="1"/>
    <col min="1298" max="1298" width="21.28515625" style="71" customWidth="1"/>
    <col min="1299" max="1536" width="9.42578125" style="71"/>
    <col min="1537" max="1537" width="1.140625" style="71" customWidth="1"/>
    <col min="1538" max="1538" width="5" style="71" customWidth="1"/>
    <col min="1539" max="1539" width="0" style="71" hidden="1" customWidth="1"/>
    <col min="1540" max="1540" width="15" style="71" customWidth="1"/>
    <col min="1541" max="1541" width="28.42578125" style="71" customWidth="1"/>
    <col min="1542" max="1542" width="0" style="71" hidden="1" customWidth="1"/>
    <col min="1543" max="1543" width="24.28515625" style="71" customWidth="1"/>
    <col min="1544" max="1544" width="14.42578125" style="71" customWidth="1"/>
    <col min="1545" max="1545" width="15.42578125" style="71" customWidth="1"/>
    <col min="1546" max="1549" width="16.140625" style="71" customWidth="1"/>
    <col min="1550" max="1550" width="14.42578125" style="71" customWidth="1"/>
    <col min="1551" max="1551" width="9.42578125" style="71"/>
    <col min="1552" max="1552" width="13.42578125" style="71" customWidth="1"/>
    <col min="1553" max="1553" width="14.42578125" style="71" customWidth="1"/>
    <col min="1554" max="1554" width="21.28515625" style="71" customWidth="1"/>
    <col min="1555" max="1792" width="9.42578125" style="71"/>
    <col min="1793" max="1793" width="1.140625" style="71" customWidth="1"/>
    <col min="1794" max="1794" width="5" style="71" customWidth="1"/>
    <col min="1795" max="1795" width="0" style="71" hidden="1" customWidth="1"/>
    <col min="1796" max="1796" width="15" style="71" customWidth="1"/>
    <col min="1797" max="1797" width="28.42578125" style="71" customWidth="1"/>
    <col min="1798" max="1798" width="0" style="71" hidden="1" customWidth="1"/>
    <col min="1799" max="1799" width="24.28515625" style="71" customWidth="1"/>
    <col min="1800" max="1800" width="14.42578125" style="71" customWidth="1"/>
    <col min="1801" max="1801" width="15.42578125" style="71" customWidth="1"/>
    <col min="1802" max="1805" width="16.140625" style="71" customWidth="1"/>
    <col min="1806" max="1806" width="14.42578125" style="71" customWidth="1"/>
    <col min="1807" max="1807" width="9.42578125" style="71"/>
    <col min="1808" max="1808" width="13.42578125" style="71" customWidth="1"/>
    <col min="1809" max="1809" width="14.42578125" style="71" customWidth="1"/>
    <col min="1810" max="1810" width="21.28515625" style="71" customWidth="1"/>
    <col min="1811" max="2048" width="9.42578125" style="71"/>
    <col min="2049" max="2049" width="1.140625" style="71" customWidth="1"/>
    <col min="2050" max="2050" width="5" style="71" customWidth="1"/>
    <col min="2051" max="2051" width="0" style="71" hidden="1" customWidth="1"/>
    <col min="2052" max="2052" width="15" style="71" customWidth="1"/>
    <col min="2053" max="2053" width="28.42578125" style="71" customWidth="1"/>
    <col min="2054" max="2054" width="0" style="71" hidden="1" customWidth="1"/>
    <col min="2055" max="2055" width="24.28515625" style="71" customWidth="1"/>
    <col min="2056" max="2056" width="14.42578125" style="71" customWidth="1"/>
    <col min="2057" max="2057" width="15.42578125" style="71" customWidth="1"/>
    <col min="2058" max="2061" width="16.140625" style="71" customWidth="1"/>
    <col min="2062" max="2062" width="14.42578125" style="71" customWidth="1"/>
    <col min="2063" max="2063" width="9.42578125" style="71"/>
    <col min="2064" max="2064" width="13.42578125" style="71" customWidth="1"/>
    <col min="2065" max="2065" width="14.42578125" style="71" customWidth="1"/>
    <col min="2066" max="2066" width="21.28515625" style="71" customWidth="1"/>
    <col min="2067" max="2304" width="9.42578125" style="71"/>
    <col min="2305" max="2305" width="1.140625" style="71" customWidth="1"/>
    <col min="2306" max="2306" width="5" style="71" customWidth="1"/>
    <col min="2307" max="2307" width="0" style="71" hidden="1" customWidth="1"/>
    <col min="2308" max="2308" width="15" style="71" customWidth="1"/>
    <col min="2309" max="2309" width="28.42578125" style="71" customWidth="1"/>
    <col min="2310" max="2310" width="0" style="71" hidden="1" customWidth="1"/>
    <col min="2311" max="2311" width="24.28515625" style="71" customWidth="1"/>
    <col min="2312" max="2312" width="14.42578125" style="71" customWidth="1"/>
    <col min="2313" max="2313" width="15.42578125" style="71" customWidth="1"/>
    <col min="2314" max="2317" width="16.140625" style="71" customWidth="1"/>
    <col min="2318" max="2318" width="14.42578125" style="71" customWidth="1"/>
    <col min="2319" max="2319" width="9.42578125" style="71"/>
    <col min="2320" max="2320" width="13.42578125" style="71" customWidth="1"/>
    <col min="2321" max="2321" width="14.42578125" style="71" customWidth="1"/>
    <col min="2322" max="2322" width="21.28515625" style="71" customWidth="1"/>
    <col min="2323" max="2560" width="9.42578125" style="71"/>
    <col min="2561" max="2561" width="1.140625" style="71" customWidth="1"/>
    <col min="2562" max="2562" width="5" style="71" customWidth="1"/>
    <col min="2563" max="2563" width="0" style="71" hidden="1" customWidth="1"/>
    <col min="2564" max="2564" width="15" style="71" customWidth="1"/>
    <col min="2565" max="2565" width="28.42578125" style="71" customWidth="1"/>
    <col min="2566" max="2566" width="0" style="71" hidden="1" customWidth="1"/>
    <col min="2567" max="2567" width="24.28515625" style="71" customWidth="1"/>
    <col min="2568" max="2568" width="14.42578125" style="71" customWidth="1"/>
    <col min="2569" max="2569" width="15.42578125" style="71" customWidth="1"/>
    <col min="2570" max="2573" width="16.140625" style="71" customWidth="1"/>
    <col min="2574" max="2574" width="14.42578125" style="71" customWidth="1"/>
    <col min="2575" max="2575" width="9.42578125" style="71"/>
    <col min="2576" max="2576" width="13.42578125" style="71" customWidth="1"/>
    <col min="2577" max="2577" width="14.42578125" style="71" customWidth="1"/>
    <col min="2578" max="2578" width="21.28515625" style="71" customWidth="1"/>
    <col min="2579" max="2816" width="9.42578125" style="71"/>
    <col min="2817" max="2817" width="1.140625" style="71" customWidth="1"/>
    <col min="2818" max="2818" width="5" style="71" customWidth="1"/>
    <col min="2819" max="2819" width="0" style="71" hidden="1" customWidth="1"/>
    <col min="2820" max="2820" width="15" style="71" customWidth="1"/>
    <col min="2821" max="2821" width="28.42578125" style="71" customWidth="1"/>
    <col min="2822" max="2822" width="0" style="71" hidden="1" customWidth="1"/>
    <col min="2823" max="2823" width="24.28515625" style="71" customWidth="1"/>
    <col min="2824" max="2824" width="14.42578125" style="71" customWidth="1"/>
    <col min="2825" max="2825" width="15.42578125" style="71" customWidth="1"/>
    <col min="2826" max="2829" width="16.140625" style="71" customWidth="1"/>
    <col min="2830" max="2830" width="14.42578125" style="71" customWidth="1"/>
    <col min="2831" max="2831" width="9.42578125" style="71"/>
    <col min="2832" max="2832" width="13.42578125" style="71" customWidth="1"/>
    <col min="2833" max="2833" width="14.42578125" style="71" customWidth="1"/>
    <col min="2834" max="2834" width="21.28515625" style="71" customWidth="1"/>
    <col min="2835" max="3072" width="9.42578125" style="71"/>
    <col min="3073" max="3073" width="1.140625" style="71" customWidth="1"/>
    <col min="3074" max="3074" width="5" style="71" customWidth="1"/>
    <col min="3075" max="3075" width="0" style="71" hidden="1" customWidth="1"/>
    <col min="3076" max="3076" width="15" style="71" customWidth="1"/>
    <col min="3077" max="3077" width="28.42578125" style="71" customWidth="1"/>
    <col min="3078" max="3078" width="0" style="71" hidden="1" customWidth="1"/>
    <col min="3079" max="3079" width="24.28515625" style="71" customWidth="1"/>
    <col min="3080" max="3080" width="14.42578125" style="71" customWidth="1"/>
    <col min="3081" max="3081" width="15.42578125" style="71" customWidth="1"/>
    <col min="3082" max="3085" width="16.140625" style="71" customWidth="1"/>
    <col min="3086" max="3086" width="14.42578125" style="71" customWidth="1"/>
    <col min="3087" max="3087" width="9.42578125" style="71"/>
    <col min="3088" max="3088" width="13.42578125" style="71" customWidth="1"/>
    <col min="3089" max="3089" width="14.42578125" style="71" customWidth="1"/>
    <col min="3090" max="3090" width="21.28515625" style="71" customWidth="1"/>
    <col min="3091" max="3328" width="9.42578125" style="71"/>
    <col min="3329" max="3329" width="1.140625" style="71" customWidth="1"/>
    <col min="3330" max="3330" width="5" style="71" customWidth="1"/>
    <col min="3331" max="3331" width="0" style="71" hidden="1" customWidth="1"/>
    <col min="3332" max="3332" width="15" style="71" customWidth="1"/>
    <col min="3333" max="3333" width="28.42578125" style="71" customWidth="1"/>
    <col min="3334" max="3334" width="0" style="71" hidden="1" customWidth="1"/>
    <col min="3335" max="3335" width="24.28515625" style="71" customWidth="1"/>
    <col min="3336" max="3336" width="14.42578125" style="71" customWidth="1"/>
    <col min="3337" max="3337" width="15.42578125" style="71" customWidth="1"/>
    <col min="3338" max="3341" width="16.140625" style="71" customWidth="1"/>
    <col min="3342" max="3342" width="14.42578125" style="71" customWidth="1"/>
    <col min="3343" max="3343" width="9.42578125" style="71"/>
    <col min="3344" max="3344" width="13.42578125" style="71" customWidth="1"/>
    <col min="3345" max="3345" width="14.42578125" style="71" customWidth="1"/>
    <col min="3346" max="3346" width="21.28515625" style="71" customWidth="1"/>
    <col min="3347" max="3584" width="9.42578125" style="71"/>
    <col min="3585" max="3585" width="1.140625" style="71" customWidth="1"/>
    <col min="3586" max="3586" width="5" style="71" customWidth="1"/>
    <col min="3587" max="3587" width="0" style="71" hidden="1" customWidth="1"/>
    <col min="3588" max="3588" width="15" style="71" customWidth="1"/>
    <col min="3589" max="3589" width="28.42578125" style="71" customWidth="1"/>
    <col min="3590" max="3590" width="0" style="71" hidden="1" customWidth="1"/>
    <col min="3591" max="3591" width="24.28515625" style="71" customWidth="1"/>
    <col min="3592" max="3592" width="14.42578125" style="71" customWidth="1"/>
    <col min="3593" max="3593" width="15.42578125" style="71" customWidth="1"/>
    <col min="3594" max="3597" width="16.140625" style="71" customWidth="1"/>
    <col min="3598" max="3598" width="14.42578125" style="71" customWidth="1"/>
    <col min="3599" max="3599" width="9.42578125" style="71"/>
    <col min="3600" max="3600" width="13.42578125" style="71" customWidth="1"/>
    <col min="3601" max="3601" width="14.42578125" style="71" customWidth="1"/>
    <col min="3602" max="3602" width="21.28515625" style="71" customWidth="1"/>
    <col min="3603" max="3840" width="9.42578125" style="71"/>
    <col min="3841" max="3841" width="1.140625" style="71" customWidth="1"/>
    <col min="3842" max="3842" width="5" style="71" customWidth="1"/>
    <col min="3843" max="3843" width="0" style="71" hidden="1" customWidth="1"/>
    <col min="3844" max="3844" width="15" style="71" customWidth="1"/>
    <col min="3845" max="3845" width="28.42578125" style="71" customWidth="1"/>
    <col min="3846" max="3846" width="0" style="71" hidden="1" customWidth="1"/>
    <col min="3847" max="3847" width="24.28515625" style="71" customWidth="1"/>
    <col min="3848" max="3848" width="14.42578125" style="71" customWidth="1"/>
    <col min="3849" max="3849" width="15.42578125" style="71" customWidth="1"/>
    <col min="3850" max="3853" width="16.140625" style="71" customWidth="1"/>
    <col min="3854" max="3854" width="14.42578125" style="71" customWidth="1"/>
    <col min="3855" max="3855" width="9.42578125" style="71"/>
    <col min="3856" max="3856" width="13.42578125" style="71" customWidth="1"/>
    <col min="3857" max="3857" width="14.42578125" style="71" customWidth="1"/>
    <col min="3858" max="3858" width="21.28515625" style="71" customWidth="1"/>
    <col min="3859" max="4096" width="9.42578125" style="71"/>
    <col min="4097" max="4097" width="1.140625" style="71" customWidth="1"/>
    <col min="4098" max="4098" width="5" style="71" customWidth="1"/>
    <col min="4099" max="4099" width="0" style="71" hidden="1" customWidth="1"/>
    <col min="4100" max="4100" width="15" style="71" customWidth="1"/>
    <col min="4101" max="4101" width="28.42578125" style="71" customWidth="1"/>
    <col min="4102" max="4102" width="0" style="71" hidden="1" customWidth="1"/>
    <col min="4103" max="4103" width="24.28515625" style="71" customWidth="1"/>
    <col min="4104" max="4104" width="14.42578125" style="71" customWidth="1"/>
    <col min="4105" max="4105" width="15.42578125" style="71" customWidth="1"/>
    <col min="4106" max="4109" width="16.140625" style="71" customWidth="1"/>
    <col min="4110" max="4110" width="14.42578125" style="71" customWidth="1"/>
    <col min="4111" max="4111" width="9.42578125" style="71"/>
    <col min="4112" max="4112" width="13.42578125" style="71" customWidth="1"/>
    <col min="4113" max="4113" width="14.42578125" style="71" customWidth="1"/>
    <col min="4114" max="4114" width="21.28515625" style="71" customWidth="1"/>
    <col min="4115" max="4352" width="9.42578125" style="71"/>
    <col min="4353" max="4353" width="1.140625" style="71" customWidth="1"/>
    <col min="4354" max="4354" width="5" style="71" customWidth="1"/>
    <col min="4355" max="4355" width="0" style="71" hidden="1" customWidth="1"/>
    <col min="4356" max="4356" width="15" style="71" customWidth="1"/>
    <col min="4357" max="4357" width="28.42578125" style="71" customWidth="1"/>
    <col min="4358" max="4358" width="0" style="71" hidden="1" customWidth="1"/>
    <col min="4359" max="4359" width="24.28515625" style="71" customWidth="1"/>
    <col min="4360" max="4360" width="14.42578125" style="71" customWidth="1"/>
    <col min="4361" max="4361" width="15.42578125" style="71" customWidth="1"/>
    <col min="4362" max="4365" width="16.140625" style="71" customWidth="1"/>
    <col min="4366" max="4366" width="14.42578125" style="71" customWidth="1"/>
    <col min="4367" max="4367" width="9.42578125" style="71"/>
    <col min="4368" max="4368" width="13.42578125" style="71" customWidth="1"/>
    <col min="4369" max="4369" width="14.42578125" style="71" customWidth="1"/>
    <col min="4370" max="4370" width="21.28515625" style="71" customWidth="1"/>
    <col min="4371" max="4608" width="9.42578125" style="71"/>
    <col min="4609" max="4609" width="1.140625" style="71" customWidth="1"/>
    <col min="4610" max="4610" width="5" style="71" customWidth="1"/>
    <col min="4611" max="4611" width="0" style="71" hidden="1" customWidth="1"/>
    <col min="4612" max="4612" width="15" style="71" customWidth="1"/>
    <col min="4613" max="4613" width="28.42578125" style="71" customWidth="1"/>
    <col min="4614" max="4614" width="0" style="71" hidden="1" customWidth="1"/>
    <col min="4615" max="4615" width="24.28515625" style="71" customWidth="1"/>
    <col min="4616" max="4616" width="14.42578125" style="71" customWidth="1"/>
    <col min="4617" max="4617" width="15.42578125" style="71" customWidth="1"/>
    <col min="4618" max="4621" width="16.140625" style="71" customWidth="1"/>
    <col min="4622" max="4622" width="14.42578125" style="71" customWidth="1"/>
    <col min="4623" max="4623" width="9.42578125" style="71"/>
    <col min="4624" max="4624" width="13.42578125" style="71" customWidth="1"/>
    <col min="4625" max="4625" width="14.42578125" style="71" customWidth="1"/>
    <col min="4626" max="4626" width="21.28515625" style="71" customWidth="1"/>
    <col min="4627" max="4864" width="9.42578125" style="71"/>
    <col min="4865" max="4865" width="1.140625" style="71" customWidth="1"/>
    <col min="4866" max="4866" width="5" style="71" customWidth="1"/>
    <col min="4867" max="4867" width="0" style="71" hidden="1" customWidth="1"/>
    <col min="4868" max="4868" width="15" style="71" customWidth="1"/>
    <col min="4869" max="4869" width="28.42578125" style="71" customWidth="1"/>
    <col min="4870" max="4870" width="0" style="71" hidden="1" customWidth="1"/>
    <col min="4871" max="4871" width="24.28515625" style="71" customWidth="1"/>
    <col min="4872" max="4872" width="14.42578125" style="71" customWidth="1"/>
    <col min="4873" max="4873" width="15.42578125" style="71" customWidth="1"/>
    <col min="4874" max="4877" width="16.140625" style="71" customWidth="1"/>
    <col min="4878" max="4878" width="14.42578125" style="71" customWidth="1"/>
    <col min="4879" max="4879" width="9.42578125" style="71"/>
    <col min="4880" max="4880" width="13.42578125" style="71" customWidth="1"/>
    <col min="4881" max="4881" width="14.42578125" style="71" customWidth="1"/>
    <col min="4882" max="4882" width="21.28515625" style="71" customWidth="1"/>
    <col min="4883" max="5120" width="9.42578125" style="71"/>
    <col min="5121" max="5121" width="1.140625" style="71" customWidth="1"/>
    <col min="5122" max="5122" width="5" style="71" customWidth="1"/>
    <col min="5123" max="5123" width="0" style="71" hidden="1" customWidth="1"/>
    <col min="5124" max="5124" width="15" style="71" customWidth="1"/>
    <col min="5125" max="5125" width="28.42578125" style="71" customWidth="1"/>
    <col min="5126" max="5126" width="0" style="71" hidden="1" customWidth="1"/>
    <col min="5127" max="5127" width="24.28515625" style="71" customWidth="1"/>
    <col min="5128" max="5128" width="14.42578125" style="71" customWidth="1"/>
    <col min="5129" max="5129" width="15.42578125" style="71" customWidth="1"/>
    <col min="5130" max="5133" width="16.140625" style="71" customWidth="1"/>
    <col min="5134" max="5134" width="14.42578125" style="71" customWidth="1"/>
    <col min="5135" max="5135" width="9.42578125" style="71"/>
    <col min="5136" max="5136" width="13.42578125" style="71" customWidth="1"/>
    <col min="5137" max="5137" width="14.42578125" style="71" customWidth="1"/>
    <col min="5138" max="5138" width="21.28515625" style="71" customWidth="1"/>
    <col min="5139" max="5376" width="9.42578125" style="71"/>
    <col min="5377" max="5377" width="1.140625" style="71" customWidth="1"/>
    <col min="5378" max="5378" width="5" style="71" customWidth="1"/>
    <col min="5379" max="5379" width="0" style="71" hidden="1" customWidth="1"/>
    <col min="5380" max="5380" width="15" style="71" customWidth="1"/>
    <col min="5381" max="5381" width="28.42578125" style="71" customWidth="1"/>
    <col min="5382" max="5382" width="0" style="71" hidden="1" customWidth="1"/>
    <col min="5383" max="5383" width="24.28515625" style="71" customWidth="1"/>
    <col min="5384" max="5384" width="14.42578125" style="71" customWidth="1"/>
    <col min="5385" max="5385" width="15.42578125" style="71" customWidth="1"/>
    <col min="5386" max="5389" width="16.140625" style="71" customWidth="1"/>
    <col min="5390" max="5390" width="14.42578125" style="71" customWidth="1"/>
    <col min="5391" max="5391" width="9.42578125" style="71"/>
    <col min="5392" max="5392" width="13.42578125" style="71" customWidth="1"/>
    <col min="5393" max="5393" width="14.42578125" style="71" customWidth="1"/>
    <col min="5394" max="5394" width="21.28515625" style="71" customWidth="1"/>
    <col min="5395" max="5632" width="9.42578125" style="71"/>
    <col min="5633" max="5633" width="1.140625" style="71" customWidth="1"/>
    <col min="5634" max="5634" width="5" style="71" customWidth="1"/>
    <col min="5635" max="5635" width="0" style="71" hidden="1" customWidth="1"/>
    <col min="5636" max="5636" width="15" style="71" customWidth="1"/>
    <col min="5637" max="5637" width="28.42578125" style="71" customWidth="1"/>
    <col min="5638" max="5638" width="0" style="71" hidden="1" customWidth="1"/>
    <col min="5639" max="5639" width="24.28515625" style="71" customWidth="1"/>
    <col min="5640" max="5640" width="14.42578125" style="71" customWidth="1"/>
    <col min="5641" max="5641" width="15.42578125" style="71" customWidth="1"/>
    <col min="5642" max="5645" width="16.140625" style="71" customWidth="1"/>
    <col min="5646" max="5646" width="14.42578125" style="71" customWidth="1"/>
    <col min="5647" max="5647" width="9.42578125" style="71"/>
    <col min="5648" max="5648" width="13.42578125" style="71" customWidth="1"/>
    <col min="5649" max="5649" width="14.42578125" style="71" customWidth="1"/>
    <col min="5650" max="5650" width="21.28515625" style="71" customWidth="1"/>
    <col min="5651" max="5888" width="9.42578125" style="71"/>
    <col min="5889" max="5889" width="1.140625" style="71" customWidth="1"/>
    <col min="5890" max="5890" width="5" style="71" customWidth="1"/>
    <col min="5891" max="5891" width="0" style="71" hidden="1" customWidth="1"/>
    <col min="5892" max="5892" width="15" style="71" customWidth="1"/>
    <col min="5893" max="5893" width="28.42578125" style="71" customWidth="1"/>
    <col min="5894" max="5894" width="0" style="71" hidden="1" customWidth="1"/>
    <col min="5895" max="5895" width="24.28515625" style="71" customWidth="1"/>
    <col min="5896" max="5896" width="14.42578125" style="71" customWidth="1"/>
    <col min="5897" max="5897" width="15.42578125" style="71" customWidth="1"/>
    <col min="5898" max="5901" width="16.140625" style="71" customWidth="1"/>
    <col min="5902" max="5902" width="14.42578125" style="71" customWidth="1"/>
    <col min="5903" max="5903" width="9.42578125" style="71"/>
    <col min="5904" max="5904" width="13.42578125" style="71" customWidth="1"/>
    <col min="5905" max="5905" width="14.42578125" style="71" customWidth="1"/>
    <col min="5906" max="5906" width="21.28515625" style="71" customWidth="1"/>
    <col min="5907" max="6144" width="9.42578125" style="71"/>
    <col min="6145" max="6145" width="1.140625" style="71" customWidth="1"/>
    <col min="6146" max="6146" width="5" style="71" customWidth="1"/>
    <col min="6147" max="6147" width="0" style="71" hidden="1" customWidth="1"/>
    <col min="6148" max="6148" width="15" style="71" customWidth="1"/>
    <col min="6149" max="6149" width="28.42578125" style="71" customWidth="1"/>
    <col min="6150" max="6150" width="0" style="71" hidden="1" customWidth="1"/>
    <col min="6151" max="6151" width="24.28515625" style="71" customWidth="1"/>
    <col min="6152" max="6152" width="14.42578125" style="71" customWidth="1"/>
    <col min="6153" max="6153" width="15.42578125" style="71" customWidth="1"/>
    <col min="6154" max="6157" width="16.140625" style="71" customWidth="1"/>
    <col min="6158" max="6158" width="14.42578125" style="71" customWidth="1"/>
    <col min="6159" max="6159" width="9.42578125" style="71"/>
    <col min="6160" max="6160" width="13.42578125" style="71" customWidth="1"/>
    <col min="6161" max="6161" width="14.42578125" style="71" customWidth="1"/>
    <col min="6162" max="6162" width="21.28515625" style="71" customWidth="1"/>
    <col min="6163" max="6400" width="9.42578125" style="71"/>
    <col min="6401" max="6401" width="1.140625" style="71" customWidth="1"/>
    <col min="6402" max="6402" width="5" style="71" customWidth="1"/>
    <col min="6403" max="6403" width="0" style="71" hidden="1" customWidth="1"/>
    <col min="6404" max="6404" width="15" style="71" customWidth="1"/>
    <col min="6405" max="6405" width="28.42578125" style="71" customWidth="1"/>
    <col min="6406" max="6406" width="0" style="71" hidden="1" customWidth="1"/>
    <col min="6407" max="6407" width="24.28515625" style="71" customWidth="1"/>
    <col min="6408" max="6408" width="14.42578125" style="71" customWidth="1"/>
    <col min="6409" max="6409" width="15.42578125" style="71" customWidth="1"/>
    <col min="6410" max="6413" width="16.140625" style="71" customWidth="1"/>
    <col min="6414" max="6414" width="14.42578125" style="71" customWidth="1"/>
    <col min="6415" max="6415" width="9.42578125" style="71"/>
    <col min="6416" max="6416" width="13.42578125" style="71" customWidth="1"/>
    <col min="6417" max="6417" width="14.42578125" style="71" customWidth="1"/>
    <col min="6418" max="6418" width="21.28515625" style="71" customWidth="1"/>
    <col min="6419" max="6656" width="9.42578125" style="71"/>
    <col min="6657" max="6657" width="1.140625" style="71" customWidth="1"/>
    <col min="6658" max="6658" width="5" style="71" customWidth="1"/>
    <col min="6659" max="6659" width="0" style="71" hidden="1" customWidth="1"/>
    <col min="6660" max="6660" width="15" style="71" customWidth="1"/>
    <col min="6661" max="6661" width="28.42578125" style="71" customWidth="1"/>
    <col min="6662" max="6662" width="0" style="71" hidden="1" customWidth="1"/>
    <col min="6663" max="6663" width="24.28515625" style="71" customWidth="1"/>
    <col min="6664" max="6664" width="14.42578125" style="71" customWidth="1"/>
    <col min="6665" max="6665" width="15.42578125" style="71" customWidth="1"/>
    <col min="6666" max="6669" width="16.140625" style="71" customWidth="1"/>
    <col min="6670" max="6670" width="14.42578125" style="71" customWidth="1"/>
    <col min="6671" max="6671" width="9.42578125" style="71"/>
    <col min="6672" max="6672" width="13.42578125" style="71" customWidth="1"/>
    <col min="6673" max="6673" width="14.42578125" style="71" customWidth="1"/>
    <col min="6674" max="6674" width="21.28515625" style="71" customWidth="1"/>
    <col min="6675" max="6912" width="9.42578125" style="71"/>
    <col min="6913" max="6913" width="1.140625" style="71" customWidth="1"/>
    <col min="6914" max="6914" width="5" style="71" customWidth="1"/>
    <col min="6915" max="6915" width="0" style="71" hidden="1" customWidth="1"/>
    <col min="6916" max="6916" width="15" style="71" customWidth="1"/>
    <col min="6917" max="6917" width="28.42578125" style="71" customWidth="1"/>
    <col min="6918" max="6918" width="0" style="71" hidden="1" customWidth="1"/>
    <col min="6919" max="6919" width="24.28515625" style="71" customWidth="1"/>
    <col min="6920" max="6920" width="14.42578125" style="71" customWidth="1"/>
    <col min="6921" max="6921" width="15.42578125" style="71" customWidth="1"/>
    <col min="6922" max="6925" width="16.140625" style="71" customWidth="1"/>
    <col min="6926" max="6926" width="14.42578125" style="71" customWidth="1"/>
    <col min="6927" max="6927" width="9.42578125" style="71"/>
    <col min="6928" max="6928" width="13.42578125" style="71" customWidth="1"/>
    <col min="6929" max="6929" width="14.42578125" style="71" customWidth="1"/>
    <col min="6930" max="6930" width="21.28515625" style="71" customWidth="1"/>
    <col min="6931" max="7168" width="9.42578125" style="71"/>
    <col min="7169" max="7169" width="1.140625" style="71" customWidth="1"/>
    <col min="7170" max="7170" width="5" style="71" customWidth="1"/>
    <col min="7171" max="7171" width="0" style="71" hidden="1" customWidth="1"/>
    <col min="7172" max="7172" width="15" style="71" customWidth="1"/>
    <col min="7173" max="7173" width="28.42578125" style="71" customWidth="1"/>
    <col min="7174" max="7174" width="0" style="71" hidden="1" customWidth="1"/>
    <col min="7175" max="7175" width="24.28515625" style="71" customWidth="1"/>
    <col min="7176" max="7176" width="14.42578125" style="71" customWidth="1"/>
    <col min="7177" max="7177" width="15.42578125" style="71" customWidth="1"/>
    <col min="7178" max="7181" width="16.140625" style="71" customWidth="1"/>
    <col min="7182" max="7182" width="14.42578125" style="71" customWidth="1"/>
    <col min="7183" max="7183" width="9.42578125" style="71"/>
    <col min="7184" max="7184" width="13.42578125" style="71" customWidth="1"/>
    <col min="7185" max="7185" width="14.42578125" style="71" customWidth="1"/>
    <col min="7186" max="7186" width="21.28515625" style="71" customWidth="1"/>
    <col min="7187" max="7424" width="9.42578125" style="71"/>
    <col min="7425" max="7425" width="1.140625" style="71" customWidth="1"/>
    <col min="7426" max="7426" width="5" style="71" customWidth="1"/>
    <col min="7427" max="7427" width="0" style="71" hidden="1" customWidth="1"/>
    <col min="7428" max="7428" width="15" style="71" customWidth="1"/>
    <col min="7429" max="7429" width="28.42578125" style="71" customWidth="1"/>
    <col min="7430" max="7430" width="0" style="71" hidden="1" customWidth="1"/>
    <col min="7431" max="7431" width="24.28515625" style="71" customWidth="1"/>
    <col min="7432" max="7432" width="14.42578125" style="71" customWidth="1"/>
    <col min="7433" max="7433" width="15.42578125" style="71" customWidth="1"/>
    <col min="7434" max="7437" width="16.140625" style="71" customWidth="1"/>
    <col min="7438" max="7438" width="14.42578125" style="71" customWidth="1"/>
    <col min="7439" max="7439" width="9.42578125" style="71"/>
    <col min="7440" max="7440" width="13.42578125" style="71" customWidth="1"/>
    <col min="7441" max="7441" width="14.42578125" style="71" customWidth="1"/>
    <col min="7442" max="7442" width="21.28515625" style="71" customWidth="1"/>
    <col min="7443" max="7680" width="9.42578125" style="71"/>
    <col min="7681" max="7681" width="1.140625" style="71" customWidth="1"/>
    <col min="7682" max="7682" width="5" style="71" customWidth="1"/>
    <col min="7683" max="7683" width="0" style="71" hidden="1" customWidth="1"/>
    <col min="7684" max="7684" width="15" style="71" customWidth="1"/>
    <col min="7685" max="7685" width="28.42578125" style="71" customWidth="1"/>
    <col min="7686" max="7686" width="0" style="71" hidden="1" customWidth="1"/>
    <col min="7687" max="7687" width="24.28515625" style="71" customWidth="1"/>
    <col min="7688" max="7688" width="14.42578125" style="71" customWidth="1"/>
    <col min="7689" max="7689" width="15.42578125" style="71" customWidth="1"/>
    <col min="7690" max="7693" width="16.140625" style="71" customWidth="1"/>
    <col min="7694" max="7694" width="14.42578125" style="71" customWidth="1"/>
    <col min="7695" max="7695" width="9.42578125" style="71"/>
    <col min="7696" max="7696" width="13.42578125" style="71" customWidth="1"/>
    <col min="7697" max="7697" width="14.42578125" style="71" customWidth="1"/>
    <col min="7698" max="7698" width="21.28515625" style="71" customWidth="1"/>
    <col min="7699" max="7936" width="9.42578125" style="71"/>
    <col min="7937" max="7937" width="1.140625" style="71" customWidth="1"/>
    <col min="7938" max="7938" width="5" style="71" customWidth="1"/>
    <col min="7939" max="7939" width="0" style="71" hidden="1" customWidth="1"/>
    <col min="7940" max="7940" width="15" style="71" customWidth="1"/>
    <col min="7941" max="7941" width="28.42578125" style="71" customWidth="1"/>
    <col min="7942" max="7942" width="0" style="71" hidden="1" customWidth="1"/>
    <col min="7943" max="7943" width="24.28515625" style="71" customWidth="1"/>
    <col min="7944" max="7944" width="14.42578125" style="71" customWidth="1"/>
    <col min="7945" max="7945" width="15.42578125" style="71" customWidth="1"/>
    <col min="7946" max="7949" width="16.140625" style="71" customWidth="1"/>
    <col min="7950" max="7950" width="14.42578125" style="71" customWidth="1"/>
    <col min="7951" max="7951" width="9.42578125" style="71"/>
    <col min="7952" max="7952" width="13.42578125" style="71" customWidth="1"/>
    <col min="7953" max="7953" width="14.42578125" style="71" customWidth="1"/>
    <col min="7954" max="7954" width="21.28515625" style="71" customWidth="1"/>
    <col min="7955" max="8192" width="9.42578125" style="71"/>
    <col min="8193" max="8193" width="1.140625" style="71" customWidth="1"/>
    <col min="8194" max="8194" width="5" style="71" customWidth="1"/>
    <col min="8195" max="8195" width="0" style="71" hidden="1" customWidth="1"/>
    <col min="8196" max="8196" width="15" style="71" customWidth="1"/>
    <col min="8197" max="8197" width="28.42578125" style="71" customWidth="1"/>
    <col min="8198" max="8198" width="0" style="71" hidden="1" customWidth="1"/>
    <col min="8199" max="8199" width="24.28515625" style="71" customWidth="1"/>
    <col min="8200" max="8200" width="14.42578125" style="71" customWidth="1"/>
    <col min="8201" max="8201" width="15.42578125" style="71" customWidth="1"/>
    <col min="8202" max="8205" width="16.140625" style="71" customWidth="1"/>
    <col min="8206" max="8206" width="14.42578125" style="71" customWidth="1"/>
    <col min="8207" max="8207" width="9.42578125" style="71"/>
    <col min="8208" max="8208" width="13.42578125" style="71" customWidth="1"/>
    <col min="8209" max="8209" width="14.42578125" style="71" customWidth="1"/>
    <col min="8210" max="8210" width="21.28515625" style="71" customWidth="1"/>
    <col min="8211" max="8448" width="9.42578125" style="71"/>
    <col min="8449" max="8449" width="1.140625" style="71" customWidth="1"/>
    <col min="8450" max="8450" width="5" style="71" customWidth="1"/>
    <col min="8451" max="8451" width="0" style="71" hidden="1" customWidth="1"/>
    <col min="8452" max="8452" width="15" style="71" customWidth="1"/>
    <col min="8453" max="8453" width="28.42578125" style="71" customWidth="1"/>
    <col min="8454" max="8454" width="0" style="71" hidden="1" customWidth="1"/>
    <col min="8455" max="8455" width="24.28515625" style="71" customWidth="1"/>
    <col min="8456" max="8456" width="14.42578125" style="71" customWidth="1"/>
    <col min="8457" max="8457" width="15.42578125" style="71" customWidth="1"/>
    <col min="8458" max="8461" width="16.140625" style="71" customWidth="1"/>
    <col min="8462" max="8462" width="14.42578125" style="71" customWidth="1"/>
    <col min="8463" max="8463" width="9.42578125" style="71"/>
    <col min="8464" max="8464" width="13.42578125" style="71" customWidth="1"/>
    <col min="8465" max="8465" width="14.42578125" style="71" customWidth="1"/>
    <col min="8466" max="8466" width="21.28515625" style="71" customWidth="1"/>
    <col min="8467" max="8704" width="9.42578125" style="71"/>
    <col min="8705" max="8705" width="1.140625" style="71" customWidth="1"/>
    <col min="8706" max="8706" width="5" style="71" customWidth="1"/>
    <col min="8707" max="8707" width="0" style="71" hidden="1" customWidth="1"/>
    <col min="8708" max="8708" width="15" style="71" customWidth="1"/>
    <col min="8709" max="8709" width="28.42578125" style="71" customWidth="1"/>
    <col min="8710" max="8710" width="0" style="71" hidden="1" customWidth="1"/>
    <col min="8711" max="8711" width="24.28515625" style="71" customWidth="1"/>
    <col min="8712" max="8712" width="14.42578125" style="71" customWidth="1"/>
    <col min="8713" max="8713" width="15.42578125" style="71" customWidth="1"/>
    <col min="8714" max="8717" width="16.140625" style="71" customWidth="1"/>
    <col min="8718" max="8718" width="14.42578125" style="71" customWidth="1"/>
    <col min="8719" max="8719" width="9.42578125" style="71"/>
    <col min="8720" max="8720" width="13.42578125" style="71" customWidth="1"/>
    <col min="8721" max="8721" width="14.42578125" style="71" customWidth="1"/>
    <col min="8722" max="8722" width="21.28515625" style="71" customWidth="1"/>
    <col min="8723" max="8960" width="9.42578125" style="71"/>
    <col min="8961" max="8961" width="1.140625" style="71" customWidth="1"/>
    <col min="8962" max="8962" width="5" style="71" customWidth="1"/>
    <col min="8963" max="8963" width="0" style="71" hidden="1" customWidth="1"/>
    <col min="8964" max="8964" width="15" style="71" customWidth="1"/>
    <col min="8965" max="8965" width="28.42578125" style="71" customWidth="1"/>
    <col min="8966" max="8966" width="0" style="71" hidden="1" customWidth="1"/>
    <col min="8967" max="8967" width="24.28515625" style="71" customWidth="1"/>
    <col min="8968" max="8968" width="14.42578125" style="71" customWidth="1"/>
    <col min="8969" max="8969" width="15.42578125" style="71" customWidth="1"/>
    <col min="8970" max="8973" width="16.140625" style="71" customWidth="1"/>
    <col min="8974" max="8974" width="14.42578125" style="71" customWidth="1"/>
    <col min="8975" max="8975" width="9.42578125" style="71"/>
    <col min="8976" max="8976" width="13.42578125" style="71" customWidth="1"/>
    <col min="8977" max="8977" width="14.42578125" style="71" customWidth="1"/>
    <col min="8978" max="8978" width="21.28515625" style="71" customWidth="1"/>
    <col min="8979" max="9216" width="9.42578125" style="71"/>
    <col min="9217" max="9217" width="1.140625" style="71" customWidth="1"/>
    <col min="9218" max="9218" width="5" style="71" customWidth="1"/>
    <col min="9219" max="9219" width="0" style="71" hidden="1" customWidth="1"/>
    <col min="9220" max="9220" width="15" style="71" customWidth="1"/>
    <col min="9221" max="9221" width="28.42578125" style="71" customWidth="1"/>
    <col min="9222" max="9222" width="0" style="71" hidden="1" customWidth="1"/>
    <col min="9223" max="9223" width="24.28515625" style="71" customWidth="1"/>
    <col min="9224" max="9224" width="14.42578125" style="71" customWidth="1"/>
    <col min="9225" max="9225" width="15.42578125" style="71" customWidth="1"/>
    <col min="9226" max="9229" width="16.140625" style="71" customWidth="1"/>
    <col min="9230" max="9230" width="14.42578125" style="71" customWidth="1"/>
    <col min="9231" max="9231" width="9.42578125" style="71"/>
    <col min="9232" max="9232" width="13.42578125" style="71" customWidth="1"/>
    <col min="9233" max="9233" width="14.42578125" style="71" customWidth="1"/>
    <col min="9234" max="9234" width="21.28515625" style="71" customWidth="1"/>
    <col min="9235" max="9472" width="9.42578125" style="71"/>
    <col min="9473" max="9473" width="1.140625" style="71" customWidth="1"/>
    <col min="9474" max="9474" width="5" style="71" customWidth="1"/>
    <col min="9475" max="9475" width="0" style="71" hidden="1" customWidth="1"/>
    <col min="9476" max="9476" width="15" style="71" customWidth="1"/>
    <col min="9477" max="9477" width="28.42578125" style="71" customWidth="1"/>
    <col min="9478" max="9478" width="0" style="71" hidden="1" customWidth="1"/>
    <col min="9479" max="9479" width="24.28515625" style="71" customWidth="1"/>
    <col min="9480" max="9480" width="14.42578125" style="71" customWidth="1"/>
    <col min="9481" max="9481" width="15.42578125" style="71" customWidth="1"/>
    <col min="9482" max="9485" width="16.140625" style="71" customWidth="1"/>
    <col min="9486" max="9486" width="14.42578125" style="71" customWidth="1"/>
    <col min="9487" max="9487" width="9.42578125" style="71"/>
    <col min="9488" max="9488" width="13.42578125" style="71" customWidth="1"/>
    <col min="9489" max="9489" width="14.42578125" style="71" customWidth="1"/>
    <col min="9490" max="9490" width="21.28515625" style="71" customWidth="1"/>
    <col min="9491" max="9728" width="9.42578125" style="71"/>
    <col min="9729" max="9729" width="1.140625" style="71" customWidth="1"/>
    <col min="9730" max="9730" width="5" style="71" customWidth="1"/>
    <col min="9731" max="9731" width="0" style="71" hidden="1" customWidth="1"/>
    <col min="9732" max="9732" width="15" style="71" customWidth="1"/>
    <col min="9733" max="9733" width="28.42578125" style="71" customWidth="1"/>
    <col min="9734" max="9734" width="0" style="71" hidden="1" customWidth="1"/>
    <col min="9735" max="9735" width="24.28515625" style="71" customWidth="1"/>
    <col min="9736" max="9736" width="14.42578125" style="71" customWidth="1"/>
    <col min="9737" max="9737" width="15.42578125" style="71" customWidth="1"/>
    <col min="9738" max="9741" width="16.140625" style="71" customWidth="1"/>
    <col min="9742" max="9742" width="14.42578125" style="71" customWidth="1"/>
    <col min="9743" max="9743" width="9.42578125" style="71"/>
    <col min="9744" max="9744" width="13.42578125" style="71" customWidth="1"/>
    <col min="9745" max="9745" width="14.42578125" style="71" customWidth="1"/>
    <col min="9746" max="9746" width="21.28515625" style="71" customWidth="1"/>
    <col min="9747" max="9984" width="9.42578125" style="71"/>
    <col min="9985" max="9985" width="1.140625" style="71" customWidth="1"/>
    <col min="9986" max="9986" width="5" style="71" customWidth="1"/>
    <col min="9987" max="9987" width="0" style="71" hidden="1" customWidth="1"/>
    <col min="9988" max="9988" width="15" style="71" customWidth="1"/>
    <col min="9989" max="9989" width="28.42578125" style="71" customWidth="1"/>
    <col min="9990" max="9990" width="0" style="71" hidden="1" customWidth="1"/>
    <col min="9991" max="9991" width="24.28515625" style="71" customWidth="1"/>
    <col min="9992" max="9992" width="14.42578125" style="71" customWidth="1"/>
    <col min="9993" max="9993" width="15.42578125" style="71" customWidth="1"/>
    <col min="9994" max="9997" width="16.140625" style="71" customWidth="1"/>
    <col min="9998" max="9998" width="14.42578125" style="71" customWidth="1"/>
    <col min="9999" max="9999" width="9.42578125" style="71"/>
    <col min="10000" max="10000" width="13.42578125" style="71" customWidth="1"/>
    <col min="10001" max="10001" width="14.42578125" style="71" customWidth="1"/>
    <col min="10002" max="10002" width="21.28515625" style="71" customWidth="1"/>
    <col min="10003" max="10240" width="9.42578125" style="71"/>
    <col min="10241" max="10241" width="1.140625" style="71" customWidth="1"/>
    <col min="10242" max="10242" width="5" style="71" customWidth="1"/>
    <col min="10243" max="10243" width="0" style="71" hidden="1" customWidth="1"/>
    <col min="10244" max="10244" width="15" style="71" customWidth="1"/>
    <col min="10245" max="10245" width="28.42578125" style="71" customWidth="1"/>
    <col min="10246" max="10246" width="0" style="71" hidden="1" customWidth="1"/>
    <col min="10247" max="10247" width="24.28515625" style="71" customWidth="1"/>
    <col min="10248" max="10248" width="14.42578125" style="71" customWidth="1"/>
    <col min="10249" max="10249" width="15.42578125" style="71" customWidth="1"/>
    <col min="10250" max="10253" width="16.140625" style="71" customWidth="1"/>
    <col min="10254" max="10254" width="14.42578125" style="71" customWidth="1"/>
    <col min="10255" max="10255" width="9.42578125" style="71"/>
    <col min="10256" max="10256" width="13.42578125" style="71" customWidth="1"/>
    <col min="10257" max="10257" width="14.42578125" style="71" customWidth="1"/>
    <col min="10258" max="10258" width="21.28515625" style="71" customWidth="1"/>
    <col min="10259" max="10496" width="9.42578125" style="71"/>
    <col min="10497" max="10497" width="1.140625" style="71" customWidth="1"/>
    <col min="10498" max="10498" width="5" style="71" customWidth="1"/>
    <col min="10499" max="10499" width="0" style="71" hidden="1" customWidth="1"/>
    <col min="10500" max="10500" width="15" style="71" customWidth="1"/>
    <col min="10501" max="10501" width="28.42578125" style="71" customWidth="1"/>
    <col min="10502" max="10502" width="0" style="71" hidden="1" customWidth="1"/>
    <col min="10503" max="10503" width="24.28515625" style="71" customWidth="1"/>
    <col min="10504" max="10504" width="14.42578125" style="71" customWidth="1"/>
    <col min="10505" max="10505" width="15.42578125" style="71" customWidth="1"/>
    <col min="10506" max="10509" width="16.140625" style="71" customWidth="1"/>
    <col min="10510" max="10510" width="14.42578125" style="71" customWidth="1"/>
    <col min="10511" max="10511" width="9.42578125" style="71"/>
    <col min="10512" max="10512" width="13.42578125" style="71" customWidth="1"/>
    <col min="10513" max="10513" width="14.42578125" style="71" customWidth="1"/>
    <col min="10514" max="10514" width="21.28515625" style="71" customWidth="1"/>
    <col min="10515" max="10752" width="9.42578125" style="71"/>
    <col min="10753" max="10753" width="1.140625" style="71" customWidth="1"/>
    <col min="10754" max="10754" width="5" style="71" customWidth="1"/>
    <col min="10755" max="10755" width="0" style="71" hidden="1" customWidth="1"/>
    <col min="10756" max="10756" width="15" style="71" customWidth="1"/>
    <col min="10757" max="10757" width="28.42578125" style="71" customWidth="1"/>
    <col min="10758" max="10758" width="0" style="71" hidden="1" customWidth="1"/>
    <col min="10759" max="10759" width="24.28515625" style="71" customWidth="1"/>
    <col min="10760" max="10760" width="14.42578125" style="71" customWidth="1"/>
    <col min="10761" max="10761" width="15.42578125" style="71" customWidth="1"/>
    <col min="10762" max="10765" width="16.140625" style="71" customWidth="1"/>
    <col min="10766" max="10766" width="14.42578125" style="71" customWidth="1"/>
    <col min="10767" max="10767" width="9.42578125" style="71"/>
    <col min="10768" max="10768" width="13.42578125" style="71" customWidth="1"/>
    <col min="10769" max="10769" width="14.42578125" style="71" customWidth="1"/>
    <col min="10770" max="10770" width="21.28515625" style="71" customWidth="1"/>
    <col min="10771" max="11008" width="9.42578125" style="71"/>
    <col min="11009" max="11009" width="1.140625" style="71" customWidth="1"/>
    <col min="11010" max="11010" width="5" style="71" customWidth="1"/>
    <col min="11011" max="11011" width="0" style="71" hidden="1" customWidth="1"/>
    <col min="11012" max="11012" width="15" style="71" customWidth="1"/>
    <col min="11013" max="11013" width="28.42578125" style="71" customWidth="1"/>
    <col min="11014" max="11014" width="0" style="71" hidden="1" customWidth="1"/>
    <col min="11015" max="11015" width="24.28515625" style="71" customWidth="1"/>
    <col min="11016" max="11016" width="14.42578125" style="71" customWidth="1"/>
    <col min="11017" max="11017" width="15.42578125" style="71" customWidth="1"/>
    <col min="11018" max="11021" width="16.140625" style="71" customWidth="1"/>
    <col min="11022" max="11022" width="14.42578125" style="71" customWidth="1"/>
    <col min="11023" max="11023" width="9.42578125" style="71"/>
    <col min="11024" max="11024" width="13.42578125" style="71" customWidth="1"/>
    <col min="11025" max="11025" width="14.42578125" style="71" customWidth="1"/>
    <col min="11026" max="11026" width="21.28515625" style="71" customWidth="1"/>
    <col min="11027" max="11264" width="9.42578125" style="71"/>
    <col min="11265" max="11265" width="1.140625" style="71" customWidth="1"/>
    <col min="11266" max="11266" width="5" style="71" customWidth="1"/>
    <col min="11267" max="11267" width="0" style="71" hidden="1" customWidth="1"/>
    <col min="11268" max="11268" width="15" style="71" customWidth="1"/>
    <col min="11269" max="11269" width="28.42578125" style="71" customWidth="1"/>
    <col min="11270" max="11270" width="0" style="71" hidden="1" customWidth="1"/>
    <col min="11271" max="11271" width="24.28515625" style="71" customWidth="1"/>
    <col min="11272" max="11272" width="14.42578125" style="71" customWidth="1"/>
    <col min="11273" max="11273" width="15.42578125" style="71" customWidth="1"/>
    <col min="11274" max="11277" width="16.140625" style="71" customWidth="1"/>
    <col min="11278" max="11278" width="14.42578125" style="71" customWidth="1"/>
    <col min="11279" max="11279" width="9.42578125" style="71"/>
    <col min="11280" max="11280" width="13.42578125" style="71" customWidth="1"/>
    <col min="11281" max="11281" width="14.42578125" style="71" customWidth="1"/>
    <col min="11282" max="11282" width="21.28515625" style="71" customWidth="1"/>
    <col min="11283" max="11520" width="9.42578125" style="71"/>
    <col min="11521" max="11521" width="1.140625" style="71" customWidth="1"/>
    <col min="11522" max="11522" width="5" style="71" customWidth="1"/>
    <col min="11523" max="11523" width="0" style="71" hidden="1" customWidth="1"/>
    <col min="11524" max="11524" width="15" style="71" customWidth="1"/>
    <col min="11525" max="11525" width="28.42578125" style="71" customWidth="1"/>
    <col min="11526" max="11526" width="0" style="71" hidden="1" customWidth="1"/>
    <col min="11527" max="11527" width="24.28515625" style="71" customWidth="1"/>
    <col min="11528" max="11528" width="14.42578125" style="71" customWidth="1"/>
    <col min="11529" max="11529" width="15.42578125" style="71" customWidth="1"/>
    <col min="11530" max="11533" width="16.140625" style="71" customWidth="1"/>
    <col min="11534" max="11534" width="14.42578125" style="71" customWidth="1"/>
    <col min="11535" max="11535" width="9.42578125" style="71"/>
    <col min="11536" max="11536" width="13.42578125" style="71" customWidth="1"/>
    <col min="11537" max="11537" width="14.42578125" style="71" customWidth="1"/>
    <col min="11538" max="11538" width="21.28515625" style="71" customWidth="1"/>
    <col min="11539" max="11776" width="9.42578125" style="71"/>
    <col min="11777" max="11777" width="1.140625" style="71" customWidth="1"/>
    <col min="11778" max="11778" width="5" style="71" customWidth="1"/>
    <col min="11779" max="11779" width="0" style="71" hidden="1" customWidth="1"/>
    <col min="11780" max="11780" width="15" style="71" customWidth="1"/>
    <col min="11781" max="11781" width="28.42578125" style="71" customWidth="1"/>
    <col min="11782" max="11782" width="0" style="71" hidden="1" customWidth="1"/>
    <col min="11783" max="11783" width="24.28515625" style="71" customWidth="1"/>
    <col min="11784" max="11784" width="14.42578125" style="71" customWidth="1"/>
    <col min="11785" max="11785" width="15.42578125" style="71" customWidth="1"/>
    <col min="11786" max="11789" width="16.140625" style="71" customWidth="1"/>
    <col min="11790" max="11790" width="14.42578125" style="71" customWidth="1"/>
    <col min="11791" max="11791" width="9.42578125" style="71"/>
    <col min="11792" max="11792" width="13.42578125" style="71" customWidth="1"/>
    <col min="11793" max="11793" width="14.42578125" style="71" customWidth="1"/>
    <col min="11794" max="11794" width="21.28515625" style="71" customWidth="1"/>
    <col min="11795" max="12032" width="9.42578125" style="71"/>
    <col min="12033" max="12033" width="1.140625" style="71" customWidth="1"/>
    <col min="12034" max="12034" width="5" style="71" customWidth="1"/>
    <col min="12035" max="12035" width="0" style="71" hidden="1" customWidth="1"/>
    <col min="12036" max="12036" width="15" style="71" customWidth="1"/>
    <col min="12037" max="12037" width="28.42578125" style="71" customWidth="1"/>
    <col min="12038" max="12038" width="0" style="71" hidden="1" customWidth="1"/>
    <col min="12039" max="12039" width="24.28515625" style="71" customWidth="1"/>
    <col min="12040" max="12040" width="14.42578125" style="71" customWidth="1"/>
    <col min="12041" max="12041" width="15.42578125" style="71" customWidth="1"/>
    <col min="12042" max="12045" width="16.140625" style="71" customWidth="1"/>
    <col min="12046" max="12046" width="14.42578125" style="71" customWidth="1"/>
    <col min="12047" max="12047" width="9.42578125" style="71"/>
    <col min="12048" max="12048" width="13.42578125" style="71" customWidth="1"/>
    <col min="12049" max="12049" width="14.42578125" style="71" customWidth="1"/>
    <col min="12050" max="12050" width="21.28515625" style="71" customWidth="1"/>
    <col min="12051" max="12288" width="9.42578125" style="71"/>
    <col min="12289" max="12289" width="1.140625" style="71" customWidth="1"/>
    <col min="12290" max="12290" width="5" style="71" customWidth="1"/>
    <col min="12291" max="12291" width="0" style="71" hidden="1" customWidth="1"/>
    <col min="12292" max="12292" width="15" style="71" customWidth="1"/>
    <col min="12293" max="12293" width="28.42578125" style="71" customWidth="1"/>
    <col min="12294" max="12294" width="0" style="71" hidden="1" customWidth="1"/>
    <col min="12295" max="12295" width="24.28515625" style="71" customWidth="1"/>
    <col min="12296" max="12296" width="14.42578125" style="71" customWidth="1"/>
    <col min="12297" max="12297" width="15.42578125" style="71" customWidth="1"/>
    <col min="12298" max="12301" width="16.140625" style="71" customWidth="1"/>
    <col min="12302" max="12302" width="14.42578125" style="71" customWidth="1"/>
    <col min="12303" max="12303" width="9.42578125" style="71"/>
    <col min="12304" max="12304" width="13.42578125" style="71" customWidth="1"/>
    <col min="12305" max="12305" width="14.42578125" style="71" customWidth="1"/>
    <col min="12306" max="12306" width="21.28515625" style="71" customWidth="1"/>
    <col min="12307" max="12544" width="9.42578125" style="71"/>
    <col min="12545" max="12545" width="1.140625" style="71" customWidth="1"/>
    <col min="12546" max="12546" width="5" style="71" customWidth="1"/>
    <col min="12547" max="12547" width="0" style="71" hidden="1" customWidth="1"/>
    <col min="12548" max="12548" width="15" style="71" customWidth="1"/>
    <col min="12549" max="12549" width="28.42578125" style="71" customWidth="1"/>
    <col min="12550" max="12550" width="0" style="71" hidden="1" customWidth="1"/>
    <col min="12551" max="12551" width="24.28515625" style="71" customWidth="1"/>
    <col min="12552" max="12552" width="14.42578125" style="71" customWidth="1"/>
    <col min="12553" max="12553" width="15.42578125" style="71" customWidth="1"/>
    <col min="12554" max="12557" width="16.140625" style="71" customWidth="1"/>
    <col min="12558" max="12558" width="14.42578125" style="71" customWidth="1"/>
    <col min="12559" max="12559" width="9.42578125" style="71"/>
    <col min="12560" max="12560" width="13.42578125" style="71" customWidth="1"/>
    <col min="12561" max="12561" width="14.42578125" style="71" customWidth="1"/>
    <col min="12562" max="12562" width="21.28515625" style="71" customWidth="1"/>
    <col min="12563" max="12800" width="9.42578125" style="71"/>
    <col min="12801" max="12801" width="1.140625" style="71" customWidth="1"/>
    <col min="12802" max="12802" width="5" style="71" customWidth="1"/>
    <col min="12803" max="12803" width="0" style="71" hidden="1" customWidth="1"/>
    <col min="12804" max="12804" width="15" style="71" customWidth="1"/>
    <col min="12805" max="12805" width="28.42578125" style="71" customWidth="1"/>
    <col min="12806" max="12806" width="0" style="71" hidden="1" customWidth="1"/>
    <col min="12807" max="12807" width="24.28515625" style="71" customWidth="1"/>
    <col min="12808" max="12808" width="14.42578125" style="71" customWidth="1"/>
    <col min="12809" max="12809" width="15.42578125" style="71" customWidth="1"/>
    <col min="12810" max="12813" width="16.140625" style="71" customWidth="1"/>
    <col min="12814" max="12814" width="14.42578125" style="71" customWidth="1"/>
    <col min="12815" max="12815" width="9.42578125" style="71"/>
    <col min="12816" max="12816" width="13.42578125" style="71" customWidth="1"/>
    <col min="12817" max="12817" width="14.42578125" style="71" customWidth="1"/>
    <col min="12818" max="12818" width="21.28515625" style="71" customWidth="1"/>
    <col min="12819" max="13056" width="9.42578125" style="71"/>
    <col min="13057" max="13057" width="1.140625" style="71" customWidth="1"/>
    <col min="13058" max="13058" width="5" style="71" customWidth="1"/>
    <col min="13059" max="13059" width="0" style="71" hidden="1" customWidth="1"/>
    <col min="13060" max="13060" width="15" style="71" customWidth="1"/>
    <col min="13061" max="13061" width="28.42578125" style="71" customWidth="1"/>
    <col min="13062" max="13062" width="0" style="71" hidden="1" customWidth="1"/>
    <col min="13063" max="13063" width="24.28515625" style="71" customWidth="1"/>
    <col min="13064" max="13064" width="14.42578125" style="71" customWidth="1"/>
    <col min="13065" max="13065" width="15.42578125" style="71" customWidth="1"/>
    <col min="13066" max="13069" width="16.140625" style="71" customWidth="1"/>
    <col min="13070" max="13070" width="14.42578125" style="71" customWidth="1"/>
    <col min="13071" max="13071" width="9.42578125" style="71"/>
    <col min="13072" max="13072" width="13.42578125" style="71" customWidth="1"/>
    <col min="13073" max="13073" width="14.42578125" style="71" customWidth="1"/>
    <col min="13074" max="13074" width="21.28515625" style="71" customWidth="1"/>
    <col min="13075" max="13312" width="9.42578125" style="71"/>
    <col min="13313" max="13313" width="1.140625" style="71" customWidth="1"/>
    <col min="13314" max="13314" width="5" style="71" customWidth="1"/>
    <col min="13315" max="13315" width="0" style="71" hidden="1" customWidth="1"/>
    <col min="13316" max="13316" width="15" style="71" customWidth="1"/>
    <col min="13317" max="13317" width="28.42578125" style="71" customWidth="1"/>
    <col min="13318" max="13318" width="0" style="71" hidden="1" customWidth="1"/>
    <col min="13319" max="13319" width="24.28515625" style="71" customWidth="1"/>
    <col min="13320" max="13320" width="14.42578125" style="71" customWidth="1"/>
    <col min="13321" max="13321" width="15.42578125" style="71" customWidth="1"/>
    <col min="13322" max="13325" width="16.140625" style="71" customWidth="1"/>
    <col min="13326" max="13326" width="14.42578125" style="71" customWidth="1"/>
    <col min="13327" max="13327" width="9.42578125" style="71"/>
    <col min="13328" max="13328" width="13.42578125" style="71" customWidth="1"/>
    <col min="13329" max="13329" width="14.42578125" style="71" customWidth="1"/>
    <col min="13330" max="13330" width="21.28515625" style="71" customWidth="1"/>
    <col min="13331" max="13568" width="9.42578125" style="71"/>
    <col min="13569" max="13569" width="1.140625" style="71" customWidth="1"/>
    <col min="13570" max="13570" width="5" style="71" customWidth="1"/>
    <col min="13571" max="13571" width="0" style="71" hidden="1" customWidth="1"/>
    <col min="13572" max="13572" width="15" style="71" customWidth="1"/>
    <col min="13573" max="13573" width="28.42578125" style="71" customWidth="1"/>
    <col min="13574" max="13574" width="0" style="71" hidden="1" customWidth="1"/>
    <col min="13575" max="13575" width="24.28515625" style="71" customWidth="1"/>
    <col min="13576" max="13576" width="14.42578125" style="71" customWidth="1"/>
    <col min="13577" max="13577" width="15.42578125" style="71" customWidth="1"/>
    <col min="13578" max="13581" width="16.140625" style="71" customWidth="1"/>
    <col min="13582" max="13582" width="14.42578125" style="71" customWidth="1"/>
    <col min="13583" max="13583" width="9.42578125" style="71"/>
    <col min="13584" max="13584" width="13.42578125" style="71" customWidth="1"/>
    <col min="13585" max="13585" width="14.42578125" style="71" customWidth="1"/>
    <col min="13586" max="13586" width="21.28515625" style="71" customWidth="1"/>
    <col min="13587" max="13824" width="9.42578125" style="71"/>
    <col min="13825" max="13825" width="1.140625" style="71" customWidth="1"/>
    <col min="13826" max="13826" width="5" style="71" customWidth="1"/>
    <col min="13827" max="13827" width="0" style="71" hidden="1" customWidth="1"/>
    <col min="13828" max="13828" width="15" style="71" customWidth="1"/>
    <col min="13829" max="13829" width="28.42578125" style="71" customWidth="1"/>
    <col min="13830" max="13830" width="0" style="71" hidden="1" customWidth="1"/>
    <col min="13831" max="13831" width="24.28515625" style="71" customWidth="1"/>
    <col min="13832" max="13832" width="14.42578125" style="71" customWidth="1"/>
    <col min="13833" max="13833" width="15.42578125" style="71" customWidth="1"/>
    <col min="13834" max="13837" width="16.140625" style="71" customWidth="1"/>
    <col min="13838" max="13838" width="14.42578125" style="71" customWidth="1"/>
    <col min="13839" max="13839" width="9.42578125" style="71"/>
    <col min="13840" max="13840" width="13.42578125" style="71" customWidth="1"/>
    <col min="13841" max="13841" width="14.42578125" style="71" customWidth="1"/>
    <col min="13842" max="13842" width="21.28515625" style="71" customWidth="1"/>
    <col min="13843" max="14080" width="9.42578125" style="71"/>
    <col min="14081" max="14081" width="1.140625" style="71" customWidth="1"/>
    <col min="14082" max="14082" width="5" style="71" customWidth="1"/>
    <col min="14083" max="14083" width="0" style="71" hidden="1" customWidth="1"/>
    <col min="14084" max="14084" width="15" style="71" customWidth="1"/>
    <col min="14085" max="14085" width="28.42578125" style="71" customWidth="1"/>
    <col min="14086" max="14086" width="0" style="71" hidden="1" customWidth="1"/>
    <col min="14087" max="14087" width="24.28515625" style="71" customWidth="1"/>
    <col min="14088" max="14088" width="14.42578125" style="71" customWidth="1"/>
    <col min="14089" max="14089" width="15.42578125" style="71" customWidth="1"/>
    <col min="14090" max="14093" width="16.140625" style="71" customWidth="1"/>
    <col min="14094" max="14094" width="14.42578125" style="71" customWidth="1"/>
    <col min="14095" max="14095" width="9.42578125" style="71"/>
    <col min="14096" max="14096" width="13.42578125" style="71" customWidth="1"/>
    <col min="14097" max="14097" width="14.42578125" style="71" customWidth="1"/>
    <col min="14098" max="14098" width="21.28515625" style="71" customWidth="1"/>
    <col min="14099" max="14336" width="9.42578125" style="71"/>
    <col min="14337" max="14337" width="1.140625" style="71" customWidth="1"/>
    <col min="14338" max="14338" width="5" style="71" customWidth="1"/>
    <col min="14339" max="14339" width="0" style="71" hidden="1" customWidth="1"/>
    <col min="14340" max="14340" width="15" style="71" customWidth="1"/>
    <col min="14341" max="14341" width="28.42578125" style="71" customWidth="1"/>
    <col min="14342" max="14342" width="0" style="71" hidden="1" customWidth="1"/>
    <col min="14343" max="14343" width="24.28515625" style="71" customWidth="1"/>
    <col min="14344" max="14344" width="14.42578125" style="71" customWidth="1"/>
    <col min="14345" max="14345" width="15.42578125" style="71" customWidth="1"/>
    <col min="14346" max="14349" width="16.140625" style="71" customWidth="1"/>
    <col min="14350" max="14350" width="14.42578125" style="71" customWidth="1"/>
    <col min="14351" max="14351" width="9.42578125" style="71"/>
    <col min="14352" max="14352" width="13.42578125" style="71" customWidth="1"/>
    <col min="14353" max="14353" width="14.42578125" style="71" customWidth="1"/>
    <col min="14354" max="14354" width="21.28515625" style="71" customWidth="1"/>
    <col min="14355" max="14592" width="9.42578125" style="71"/>
    <col min="14593" max="14593" width="1.140625" style="71" customWidth="1"/>
    <col min="14594" max="14594" width="5" style="71" customWidth="1"/>
    <col min="14595" max="14595" width="0" style="71" hidden="1" customWidth="1"/>
    <col min="14596" max="14596" width="15" style="71" customWidth="1"/>
    <col min="14597" max="14597" width="28.42578125" style="71" customWidth="1"/>
    <col min="14598" max="14598" width="0" style="71" hidden="1" customWidth="1"/>
    <col min="14599" max="14599" width="24.28515625" style="71" customWidth="1"/>
    <col min="14600" max="14600" width="14.42578125" style="71" customWidth="1"/>
    <col min="14601" max="14601" width="15.42578125" style="71" customWidth="1"/>
    <col min="14602" max="14605" width="16.140625" style="71" customWidth="1"/>
    <col min="14606" max="14606" width="14.42578125" style="71" customWidth="1"/>
    <col min="14607" max="14607" width="9.42578125" style="71"/>
    <col min="14608" max="14608" width="13.42578125" style="71" customWidth="1"/>
    <col min="14609" max="14609" width="14.42578125" style="71" customWidth="1"/>
    <col min="14610" max="14610" width="21.28515625" style="71" customWidth="1"/>
    <col min="14611" max="14848" width="9.42578125" style="71"/>
    <col min="14849" max="14849" width="1.140625" style="71" customWidth="1"/>
    <col min="14850" max="14850" width="5" style="71" customWidth="1"/>
    <col min="14851" max="14851" width="0" style="71" hidden="1" customWidth="1"/>
    <col min="14852" max="14852" width="15" style="71" customWidth="1"/>
    <col min="14853" max="14853" width="28.42578125" style="71" customWidth="1"/>
    <col min="14854" max="14854" width="0" style="71" hidden="1" customWidth="1"/>
    <col min="14855" max="14855" width="24.28515625" style="71" customWidth="1"/>
    <col min="14856" max="14856" width="14.42578125" style="71" customWidth="1"/>
    <col min="14857" max="14857" width="15.42578125" style="71" customWidth="1"/>
    <col min="14858" max="14861" width="16.140625" style="71" customWidth="1"/>
    <col min="14862" max="14862" width="14.42578125" style="71" customWidth="1"/>
    <col min="14863" max="14863" width="9.42578125" style="71"/>
    <col min="14864" max="14864" width="13.42578125" style="71" customWidth="1"/>
    <col min="14865" max="14865" width="14.42578125" style="71" customWidth="1"/>
    <col min="14866" max="14866" width="21.28515625" style="71" customWidth="1"/>
    <col min="14867" max="15104" width="9.42578125" style="71"/>
    <col min="15105" max="15105" width="1.140625" style="71" customWidth="1"/>
    <col min="15106" max="15106" width="5" style="71" customWidth="1"/>
    <col min="15107" max="15107" width="0" style="71" hidden="1" customWidth="1"/>
    <col min="15108" max="15108" width="15" style="71" customWidth="1"/>
    <col min="15109" max="15109" width="28.42578125" style="71" customWidth="1"/>
    <col min="15110" max="15110" width="0" style="71" hidden="1" customWidth="1"/>
    <col min="15111" max="15111" width="24.28515625" style="71" customWidth="1"/>
    <col min="15112" max="15112" width="14.42578125" style="71" customWidth="1"/>
    <col min="15113" max="15113" width="15.42578125" style="71" customWidth="1"/>
    <col min="15114" max="15117" width="16.140625" style="71" customWidth="1"/>
    <col min="15118" max="15118" width="14.42578125" style="71" customWidth="1"/>
    <col min="15119" max="15119" width="9.42578125" style="71"/>
    <col min="15120" max="15120" width="13.42578125" style="71" customWidth="1"/>
    <col min="15121" max="15121" width="14.42578125" style="71" customWidth="1"/>
    <col min="15122" max="15122" width="21.28515625" style="71" customWidth="1"/>
    <col min="15123" max="15360" width="9.42578125" style="71"/>
    <col min="15361" max="15361" width="1.140625" style="71" customWidth="1"/>
    <col min="15362" max="15362" width="5" style="71" customWidth="1"/>
    <col min="15363" max="15363" width="0" style="71" hidden="1" customWidth="1"/>
    <col min="15364" max="15364" width="15" style="71" customWidth="1"/>
    <col min="15365" max="15365" width="28.42578125" style="71" customWidth="1"/>
    <col min="15366" max="15366" width="0" style="71" hidden="1" customWidth="1"/>
    <col min="15367" max="15367" width="24.28515625" style="71" customWidth="1"/>
    <col min="15368" max="15368" width="14.42578125" style="71" customWidth="1"/>
    <col min="15369" max="15369" width="15.42578125" style="71" customWidth="1"/>
    <col min="15370" max="15373" width="16.140625" style="71" customWidth="1"/>
    <col min="15374" max="15374" width="14.42578125" style="71" customWidth="1"/>
    <col min="15375" max="15375" width="9.42578125" style="71"/>
    <col min="15376" max="15376" width="13.42578125" style="71" customWidth="1"/>
    <col min="15377" max="15377" width="14.42578125" style="71" customWidth="1"/>
    <col min="15378" max="15378" width="21.28515625" style="71" customWidth="1"/>
    <col min="15379" max="15616" width="9.42578125" style="71"/>
    <col min="15617" max="15617" width="1.140625" style="71" customWidth="1"/>
    <col min="15618" max="15618" width="5" style="71" customWidth="1"/>
    <col min="15619" max="15619" width="0" style="71" hidden="1" customWidth="1"/>
    <col min="15620" max="15620" width="15" style="71" customWidth="1"/>
    <col min="15621" max="15621" width="28.42578125" style="71" customWidth="1"/>
    <col min="15622" max="15622" width="0" style="71" hidden="1" customWidth="1"/>
    <col min="15623" max="15623" width="24.28515625" style="71" customWidth="1"/>
    <col min="15624" max="15624" width="14.42578125" style="71" customWidth="1"/>
    <col min="15625" max="15625" width="15.42578125" style="71" customWidth="1"/>
    <col min="15626" max="15629" width="16.140625" style="71" customWidth="1"/>
    <col min="15630" max="15630" width="14.42578125" style="71" customWidth="1"/>
    <col min="15631" max="15631" width="9.42578125" style="71"/>
    <col min="15632" max="15632" width="13.42578125" style="71" customWidth="1"/>
    <col min="15633" max="15633" width="14.42578125" style="71" customWidth="1"/>
    <col min="15634" max="15634" width="21.28515625" style="71" customWidth="1"/>
    <col min="15635" max="15872" width="9.42578125" style="71"/>
    <col min="15873" max="15873" width="1.140625" style="71" customWidth="1"/>
    <col min="15874" max="15874" width="5" style="71" customWidth="1"/>
    <col min="15875" max="15875" width="0" style="71" hidden="1" customWidth="1"/>
    <col min="15876" max="15876" width="15" style="71" customWidth="1"/>
    <col min="15877" max="15877" width="28.42578125" style="71" customWidth="1"/>
    <col min="15878" max="15878" width="0" style="71" hidden="1" customWidth="1"/>
    <col min="15879" max="15879" width="24.28515625" style="71" customWidth="1"/>
    <col min="15880" max="15880" width="14.42578125" style="71" customWidth="1"/>
    <col min="15881" max="15881" width="15.42578125" style="71" customWidth="1"/>
    <col min="15882" max="15885" width="16.140625" style="71" customWidth="1"/>
    <col min="15886" max="15886" width="14.42578125" style="71" customWidth="1"/>
    <col min="15887" max="15887" width="9.42578125" style="71"/>
    <col min="15888" max="15888" width="13.42578125" style="71" customWidth="1"/>
    <col min="15889" max="15889" width="14.42578125" style="71" customWidth="1"/>
    <col min="15890" max="15890" width="21.28515625" style="71" customWidth="1"/>
    <col min="15891" max="16128" width="9.42578125" style="71"/>
    <col min="16129" max="16129" width="1.140625" style="71" customWidth="1"/>
    <col min="16130" max="16130" width="5" style="71" customWidth="1"/>
    <col min="16131" max="16131" width="0" style="71" hidden="1" customWidth="1"/>
    <col min="16132" max="16132" width="15" style="71" customWidth="1"/>
    <col min="16133" max="16133" width="28.42578125" style="71" customWidth="1"/>
    <col min="16134" max="16134" width="0" style="71" hidden="1" customWidth="1"/>
    <col min="16135" max="16135" width="24.28515625" style="71" customWidth="1"/>
    <col min="16136" max="16136" width="14.42578125" style="71" customWidth="1"/>
    <col min="16137" max="16137" width="15.42578125" style="71" customWidth="1"/>
    <col min="16138" max="16141" width="16.140625" style="71" customWidth="1"/>
    <col min="16142" max="16142" width="14.42578125" style="71" customWidth="1"/>
    <col min="16143" max="16143" width="9.42578125" style="71"/>
    <col min="16144" max="16144" width="13.42578125" style="71" customWidth="1"/>
    <col min="16145" max="16145" width="14.42578125" style="71" customWidth="1"/>
    <col min="16146" max="16146" width="21.28515625" style="71" customWidth="1"/>
    <col min="16147" max="16384" width="9.425781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158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102" customHeight="1" x14ac:dyDescent="0.25">
      <c r="A12" s="70"/>
      <c r="B12" s="96">
        <v>1</v>
      </c>
      <c r="C12" s="96"/>
      <c r="D12" s="68"/>
      <c r="E12" s="68" t="s">
        <v>115</v>
      </c>
      <c r="F12" s="100" t="s">
        <v>116</v>
      </c>
      <c r="G12" s="100" t="s">
        <v>116</v>
      </c>
      <c r="H12" s="84" t="s">
        <v>117</v>
      </c>
      <c r="I12" s="84" t="s">
        <v>103</v>
      </c>
      <c r="J12" s="98">
        <f>82000+4800+4000</f>
        <v>90800</v>
      </c>
      <c r="K12" s="101">
        <v>33871.29</v>
      </c>
      <c r="L12" s="102">
        <v>47100</v>
      </c>
      <c r="M12" s="81">
        <f t="shared" ref="M12:M20" si="0">K12+L12</f>
        <v>80971.290000000008</v>
      </c>
      <c r="N12" s="82">
        <f t="shared" ref="N12:N20" si="1">M12-J12</f>
        <v>-9828.7099999999919</v>
      </c>
      <c r="O12" s="83">
        <f t="shared" ref="O12:O21" si="2">IFERROR(M12/J12*100-100,0)</f>
        <v>-10.824570484581486</v>
      </c>
      <c r="P12" s="83">
        <f t="shared" ref="P12:P21" si="3">IFERROR(M12/$M$21*100,0)</f>
        <v>69.047233285540273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51" customHeight="1" x14ac:dyDescent="0.25">
      <c r="A13" s="70"/>
      <c r="B13" s="96">
        <v>2</v>
      </c>
      <c r="C13" s="96"/>
      <c r="D13" s="68"/>
      <c r="E13" s="68" t="s">
        <v>56</v>
      </c>
      <c r="F13" s="68" t="s">
        <v>38</v>
      </c>
      <c r="G13" s="68" t="s">
        <v>38</v>
      </c>
      <c r="H13" s="84" t="s">
        <v>117</v>
      </c>
      <c r="I13" s="84" t="s">
        <v>103</v>
      </c>
      <c r="J13" s="98">
        <v>24500</v>
      </c>
      <c r="K13" s="101">
        <v>10375.950000000001</v>
      </c>
      <c r="L13" s="102">
        <v>14000</v>
      </c>
      <c r="M13" s="81">
        <f t="shared" si="0"/>
        <v>24375.95</v>
      </c>
      <c r="N13" s="82">
        <f t="shared" si="1"/>
        <v>-124.04999999999927</v>
      </c>
      <c r="O13" s="83">
        <f t="shared" si="2"/>
        <v>-0.50632653061224175</v>
      </c>
      <c r="P13" s="83">
        <f t="shared" si="3"/>
        <v>20.786280003772511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63.75" customHeight="1" x14ac:dyDescent="0.25">
      <c r="A14" s="70"/>
      <c r="B14" s="96">
        <v>3</v>
      </c>
      <c r="C14" s="96"/>
      <c r="D14" s="68"/>
      <c r="E14" s="68" t="s">
        <v>48</v>
      </c>
      <c r="F14" s="84"/>
      <c r="G14" s="68" t="s">
        <v>118</v>
      </c>
      <c r="H14" s="84" t="s">
        <v>117</v>
      </c>
      <c r="I14" s="84" t="s">
        <v>103</v>
      </c>
      <c r="J14" s="98">
        <f>498*12</f>
        <v>5976</v>
      </c>
      <c r="K14" s="101">
        <f>245+3234</f>
        <v>3479</v>
      </c>
      <c r="L14" s="81">
        <v>4188</v>
      </c>
      <c r="M14" s="81">
        <f t="shared" si="0"/>
        <v>7667</v>
      </c>
      <c r="N14" s="82">
        <f t="shared" si="1"/>
        <v>1691</v>
      </c>
      <c r="O14" s="83">
        <f t="shared" si="2"/>
        <v>28.296519410977226</v>
      </c>
      <c r="P14" s="83">
        <f t="shared" si="3"/>
        <v>6.5379363179249967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20.25" customHeight="1" x14ac:dyDescent="0.25">
      <c r="A15" s="70"/>
      <c r="B15" s="96">
        <v>4</v>
      </c>
      <c r="C15" s="96"/>
      <c r="D15" s="68"/>
      <c r="E15" s="68" t="s">
        <v>60</v>
      </c>
      <c r="F15" s="84" t="s">
        <v>43</v>
      </c>
      <c r="G15" s="84" t="s">
        <v>43</v>
      </c>
      <c r="H15" s="84" t="s">
        <v>117</v>
      </c>
      <c r="I15" s="84" t="s">
        <v>103</v>
      </c>
      <c r="J15" s="98" t="e">
        <f t="shared" ref="J15:J16" si="4">#N/A</f>
        <v>#N/A</v>
      </c>
      <c r="K15" s="101">
        <v>1095</v>
      </c>
      <c r="L15" s="81">
        <f>1095*1</f>
        <v>1095</v>
      </c>
      <c r="M15" s="81">
        <f t="shared" si="0"/>
        <v>2190</v>
      </c>
      <c r="N15" s="82" t="e">
        <f t="shared" si="1"/>
        <v>#N/A</v>
      </c>
      <c r="O15" s="83">
        <f t="shared" si="2"/>
        <v>0</v>
      </c>
      <c r="P15" s="83">
        <f t="shared" si="3"/>
        <v>1.8674945267061098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76.5" customHeight="1" x14ac:dyDescent="0.25">
      <c r="A16" s="70"/>
      <c r="B16" s="96">
        <v>5</v>
      </c>
      <c r="C16" s="96"/>
      <c r="D16" s="68"/>
      <c r="E16" s="68" t="s">
        <v>46</v>
      </c>
      <c r="F16" s="68" t="s">
        <v>46</v>
      </c>
      <c r="G16" s="84" t="s">
        <v>117</v>
      </c>
      <c r="H16" s="84" t="s">
        <v>103</v>
      </c>
      <c r="I16" s="80"/>
      <c r="J16" s="98" t="e">
        <f t="shared" si="4"/>
        <v>#N/A</v>
      </c>
      <c r="K16" s="101"/>
      <c r="L16" s="81">
        <f>(600*3)+265.18</f>
        <v>2065.1799999999998</v>
      </c>
      <c r="M16" s="81">
        <f t="shared" si="0"/>
        <v>2065.1799999999998</v>
      </c>
      <c r="N16" s="82" t="e">
        <f t="shared" si="1"/>
        <v>#N/A</v>
      </c>
      <c r="O16" s="83">
        <f t="shared" si="2"/>
        <v>0</v>
      </c>
      <c r="P16" s="83">
        <f t="shared" si="3"/>
        <v>1.7610558660561295</v>
      </c>
      <c r="Q16" s="81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256" ht="15.75" customHeight="1" x14ac:dyDescent="0.25">
      <c r="A17" s="70"/>
      <c r="B17" s="78"/>
      <c r="C17" s="78"/>
      <c r="D17" s="78"/>
      <c r="E17" s="78"/>
      <c r="F17" s="78"/>
      <c r="G17" s="78"/>
      <c r="H17" s="85"/>
      <c r="I17" s="85"/>
      <c r="J17" s="81"/>
      <c r="K17" s="81"/>
      <c r="L17" s="81"/>
      <c r="M17" s="81">
        <f t="shared" si="0"/>
        <v>0</v>
      </c>
      <c r="N17" s="82">
        <f t="shared" si="1"/>
        <v>0</v>
      </c>
      <c r="O17" s="83">
        <f t="shared" si="2"/>
        <v>0</v>
      </c>
      <c r="P17" s="83">
        <f t="shared" si="3"/>
        <v>0</v>
      </c>
      <c r="Q17" s="81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</row>
    <row r="18" spans="1:256" ht="15.75" customHeight="1" x14ac:dyDescent="0.25">
      <c r="A18" s="70"/>
      <c r="B18" s="78"/>
      <c r="C18" s="78"/>
      <c r="D18" s="78"/>
      <c r="E18" s="78"/>
      <c r="F18" s="78"/>
      <c r="G18" s="78"/>
      <c r="H18" s="85"/>
      <c r="I18" s="85"/>
      <c r="J18" s="81"/>
      <c r="K18" s="81"/>
      <c r="L18" s="81"/>
      <c r="M18" s="81">
        <f t="shared" si="0"/>
        <v>0</v>
      </c>
      <c r="N18" s="82">
        <f t="shared" si="1"/>
        <v>0</v>
      </c>
      <c r="O18" s="83">
        <f t="shared" si="2"/>
        <v>0</v>
      </c>
      <c r="P18" s="83">
        <f t="shared" si="3"/>
        <v>0</v>
      </c>
      <c r="Q18" s="81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256" ht="15.75" customHeight="1" x14ac:dyDescent="0.25">
      <c r="A19" s="70"/>
      <c r="B19" s="78"/>
      <c r="C19" s="78"/>
      <c r="D19" s="78"/>
      <c r="E19" s="78"/>
      <c r="F19" s="78"/>
      <c r="G19" s="78"/>
      <c r="H19" s="85"/>
      <c r="I19" s="85"/>
      <c r="J19" s="81"/>
      <c r="K19" s="81"/>
      <c r="L19" s="81"/>
      <c r="M19" s="81">
        <f t="shared" si="0"/>
        <v>0</v>
      </c>
      <c r="N19" s="82">
        <f t="shared" si="1"/>
        <v>0</v>
      </c>
      <c r="O19" s="83">
        <f t="shared" si="2"/>
        <v>0</v>
      </c>
      <c r="P19" s="83">
        <f t="shared" si="3"/>
        <v>0</v>
      </c>
      <c r="Q19" s="81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</row>
    <row r="20" spans="1:256" ht="15.75" customHeight="1" x14ac:dyDescent="0.25">
      <c r="A20" s="70"/>
      <c r="B20" s="78"/>
      <c r="C20" s="78"/>
      <c r="D20" s="78"/>
      <c r="E20" s="78"/>
      <c r="F20" s="78"/>
      <c r="G20" s="78"/>
      <c r="H20" s="85"/>
      <c r="I20" s="85"/>
      <c r="J20" s="81"/>
      <c r="K20" s="81"/>
      <c r="L20" s="81"/>
      <c r="M20" s="81">
        <f t="shared" si="0"/>
        <v>0</v>
      </c>
      <c r="N20" s="82">
        <f t="shared" si="1"/>
        <v>0</v>
      </c>
      <c r="O20" s="83">
        <f t="shared" si="2"/>
        <v>0</v>
      </c>
      <c r="P20" s="83">
        <f t="shared" si="3"/>
        <v>0</v>
      </c>
      <c r="Q20" s="81"/>
      <c r="R20" s="7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</row>
    <row r="21" spans="1:256" s="86" customFormat="1" ht="15.75" customHeight="1" x14ac:dyDescent="0.25">
      <c r="B21" s="148" t="s">
        <v>26</v>
      </c>
      <c r="C21" s="148"/>
      <c r="D21" s="148"/>
      <c r="E21" s="148"/>
      <c r="F21" s="148"/>
      <c r="G21" s="148"/>
      <c r="H21" s="148"/>
      <c r="I21" s="148"/>
      <c r="J21" s="87" t="e">
        <f>SUM(J12:J20)</f>
        <v>#N/A</v>
      </c>
      <c r="K21" s="87">
        <f>SUM(K12:K20)</f>
        <v>48821.240000000005</v>
      </c>
      <c r="L21" s="103">
        <f>SUM(L12:L20)</f>
        <v>68448.179999999993</v>
      </c>
      <c r="M21" s="87">
        <f>SUM(M12:M20)</f>
        <v>117269.42</v>
      </c>
      <c r="N21" s="87" t="e">
        <f>SUM(N12:N20)</f>
        <v>#N/A</v>
      </c>
      <c r="O21" s="69">
        <f t="shared" si="2"/>
        <v>0</v>
      </c>
      <c r="P21" s="69">
        <f t="shared" si="3"/>
        <v>100</v>
      </c>
      <c r="Q21" s="87">
        <f>SUM(Q12:Q20)</f>
        <v>0</v>
      </c>
      <c r="R21" s="88"/>
    </row>
    <row r="22" spans="1:256" ht="15.75" customHeight="1" x14ac:dyDescent="0.2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0"/>
      <c r="Q22" s="89"/>
      <c r="R22" s="89"/>
      <c r="S22" s="70"/>
      <c r="T22" s="70"/>
      <c r="U22" s="70"/>
    </row>
    <row r="23" spans="1:256" ht="15" customHeight="1" x14ac:dyDescent="0.25">
      <c r="B23" s="149" t="s">
        <v>27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70"/>
      <c r="T23" s="70"/>
      <c r="U23" s="70"/>
    </row>
    <row r="24" spans="1:256" ht="95.25" customHeight="1" x14ac:dyDescent="0.25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70"/>
      <c r="T24" s="70"/>
      <c r="U24" s="70"/>
    </row>
    <row r="25" spans="1:256" ht="15" hidden="1" customHeight="1" x14ac:dyDescent="0.25">
      <c r="B25" s="143" t="s">
        <v>28</v>
      </c>
      <c r="C25" s="143"/>
      <c r="D25" s="143"/>
      <c r="E25" s="143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92"/>
      <c r="Q25" s="91"/>
      <c r="R25" s="91"/>
      <c r="S25" s="70"/>
      <c r="T25" s="70"/>
      <c r="U25" s="70"/>
    </row>
    <row r="26" spans="1:256" ht="15" hidden="1" customHeight="1" x14ac:dyDescent="0.25">
      <c r="B26" s="93">
        <v>-1</v>
      </c>
      <c r="C26" s="146" t="s">
        <v>29</v>
      </c>
      <c r="D26" s="146"/>
      <c r="E26" s="146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90"/>
      <c r="Q26" s="89"/>
      <c r="R26" s="89"/>
      <c r="S26" s="70"/>
      <c r="T26" s="70"/>
      <c r="U26" s="70"/>
    </row>
    <row r="27" spans="1:256" ht="15" hidden="1" customHeight="1" x14ac:dyDescent="0.25">
      <c r="B27" s="93">
        <v>-2</v>
      </c>
      <c r="C27" s="146" t="s">
        <v>30</v>
      </c>
      <c r="D27" s="146"/>
      <c r="E27" s="146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0"/>
      <c r="Q27" s="89"/>
      <c r="R27" s="89"/>
      <c r="S27" s="70"/>
      <c r="T27" s="70"/>
      <c r="U27" s="70"/>
    </row>
    <row r="28" spans="1:256" ht="15" hidden="1" customHeight="1" x14ac:dyDescent="0.25">
      <c r="B28" s="93">
        <v>-3</v>
      </c>
      <c r="C28" s="146" t="s">
        <v>31</v>
      </c>
      <c r="D28" s="146"/>
      <c r="E28" s="146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0"/>
      <c r="Q28" s="89"/>
      <c r="R28" s="89"/>
      <c r="S28" s="70"/>
      <c r="T28" s="70"/>
      <c r="U28" s="70"/>
    </row>
    <row r="29" spans="1:256" ht="15" hidden="1" customHeight="1" x14ac:dyDescent="0.25">
      <c r="B29" s="93">
        <v>-4</v>
      </c>
      <c r="C29" s="146" t="s">
        <v>32</v>
      </c>
      <c r="D29" s="146"/>
      <c r="E29" s="146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0"/>
      <c r="Q29" s="89"/>
      <c r="R29" s="89"/>
      <c r="S29" s="70"/>
      <c r="T29" s="70"/>
      <c r="U29" s="70"/>
    </row>
    <row r="30" spans="1:256" ht="15" customHeight="1" x14ac:dyDescent="0.25">
      <c r="B30" s="147" t="s">
        <v>33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94"/>
      <c r="T30" s="94"/>
      <c r="U30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8:E28"/>
    <mergeCell ref="C29:E29"/>
    <mergeCell ref="B30:R30"/>
    <mergeCell ref="B21:I21"/>
    <mergeCell ref="B23:R23"/>
    <mergeCell ref="B24:R24"/>
    <mergeCell ref="B25:E25"/>
    <mergeCell ref="C26:E26"/>
    <mergeCell ref="C27:E27"/>
  </mergeCells>
  <pageMargins left="0.51180555555555551" right="0.51180555555555551" top="0.78749999999999998" bottom="0.78749999999999998" header="0.51180555555555551" footer="0.51180555555555551"/>
  <pageSetup paperSize="9" scale="57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showGridLines="0" topLeftCell="G10" zoomScale="80" zoomScaleNormal="80" workbookViewId="0">
      <selection activeCell="U13" sqref="U13"/>
    </sheetView>
  </sheetViews>
  <sheetFormatPr defaultColWidth="9.5703125" defaultRowHeight="15" x14ac:dyDescent="0.25"/>
  <cols>
    <col min="1" max="1" width="1.140625" style="71" customWidth="1"/>
    <col min="2" max="2" width="5" style="71" customWidth="1"/>
    <col min="3" max="3" width="0" style="71" hidden="1" customWidth="1"/>
    <col min="4" max="4" width="7.28515625" style="71" customWidth="1"/>
    <col min="5" max="5" width="28.7109375" style="71" customWidth="1"/>
    <col min="6" max="6" width="0" style="71" hidden="1" customWidth="1"/>
    <col min="7" max="7" width="24.5703125" style="71" customWidth="1"/>
    <col min="8" max="8" width="14.5703125" style="71" customWidth="1"/>
    <col min="9" max="9" width="15.5703125" style="71" customWidth="1"/>
    <col min="10" max="13" width="16.42578125" style="71" customWidth="1"/>
    <col min="14" max="14" width="18.28515625" style="71" customWidth="1"/>
    <col min="15" max="15" width="9.5703125" style="71"/>
    <col min="16" max="16" width="13.5703125" style="71" customWidth="1"/>
    <col min="17" max="17" width="14.5703125" style="71" customWidth="1"/>
    <col min="18" max="18" width="21.42578125" style="71" customWidth="1"/>
    <col min="19" max="256" width="9.5703125" style="71"/>
    <col min="257" max="257" width="1.140625" style="71" customWidth="1"/>
    <col min="258" max="258" width="5" style="71" customWidth="1"/>
    <col min="259" max="259" width="0" style="71" hidden="1" customWidth="1"/>
    <col min="260" max="260" width="7.28515625" style="71" customWidth="1"/>
    <col min="261" max="261" width="28.7109375" style="71" customWidth="1"/>
    <col min="262" max="262" width="0" style="71" hidden="1" customWidth="1"/>
    <col min="263" max="263" width="24.5703125" style="71" customWidth="1"/>
    <col min="264" max="264" width="14.5703125" style="71" customWidth="1"/>
    <col min="265" max="265" width="15.5703125" style="71" customWidth="1"/>
    <col min="266" max="269" width="16.42578125" style="71" customWidth="1"/>
    <col min="270" max="270" width="18.28515625" style="71" customWidth="1"/>
    <col min="271" max="271" width="9.5703125" style="71"/>
    <col min="272" max="272" width="13.5703125" style="71" customWidth="1"/>
    <col min="273" max="273" width="14.5703125" style="71" customWidth="1"/>
    <col min="274" max="274" width="21.42578125" style="71" customWidth="1"/>
    <col min="275" max="512" width="9.5703125" style="71"/>
    <col min="513" max="513" width="1.140625" style="71" customWidth="1"/>
    <col min="514" max="514" width="5" style="71" customWidth="1"/>
    <col min="515" max="515" width="0" style="71" hidden="1" customWidth="1"/>
    <col min="516" max="516" width="7.28515625" style="71" customWidth="1"/>
    <col min="517" max="517" width="28.7109375" style="71" customWidth="1"/>
    <col min="518" max="518" width="0" style="71" hidden="1" customWidth="1"/>
    <col min="519" max="519" width="24.5703125" style="71" customWidth="1"/>
    <col min="520" max="520" width="14.5703125" style="71" customWidth="1"/>
    <col min="521" max="521" width="15.5703125" style="71" customWidth="1"/>
    <col min="522" max="525" width="16.42578125" style="71" customWidth="1"/>
    <col min="526" max="526" width="18.28515625" style="71" customWidth="1"/>
    <col min="527" max="527" width="9.5703125" style="71"/>
    <col min="528" max="528" width="13.5703125" style="71" customWidth="1"/>
    <col min="529" max="529" width="14.5703125" style="71" customWidth="1"/>
    <col min="530" max="530" width="21.42578125" style="71" customWidth="1"/>
    <col min="531" max="768" width="9.5703125" style="71"/>
    <col min="769" max="769" width="1.140625" style="71" customWidth="1"/>
    <col min="770" max="770" width="5" style="71" customWidth="1"/>
    <col min="771" max="771" width="0" style="71" hidden="1" customWidth="1"/>
    <col min="772" max="772" width="7.28515625" style="71" customWidth="1"/>
    <col min="773" max="773" width="28.7109375" style="71" customWidth="1"/>
    <col min="774" max="774" width="0" style="71" hidden="1" customWidth="1"/>
    <col min="775" max="775" width="24.5703125" style="71" customWidth="1"/>
    <col min="776" max="776" width="14.5703125" style="71" customWidth="1"/>
    <col min="777" max="777" width="15.5703125" style="71" customWidth="1"/>
    <col min="778" max="781" width="16.42578125" style="71" customWidth="1"/>
    <col min="782" max="782" width="18.28515625" style="71" customWidth="1"/>
    <col min="783" max="783" width="9.5703125" style="71"/>
    <col min="784" max="784" width="13.5703125" style="71" customWidth="1"/>
    <col min="785" max="785" width="14.5703125" style="71" customWidth="1"/>
    <col min="786" max="786" width="21.42578125" style="71" customWidth="1"/>
    <col min="787" max="1024" width="9.5703125" style="71"/>
    <col min="1025" max="1025" width="1.140625" style="71" customWidth="1"/>
    <col min="1026" max="1026" width="5" style="71" customWidth="1"/>
    <col min="1027" max="1027" width="0" style="71" hidden="1" customWidth="1"/>
    <col min="1028" max="1028" width="7.28515625" style="71" customWidth="1"/>
    <col min="1029" max="1029" width="28.7109375" style="71" customWidth="1"/>
    <col min="1030" max="1030" width="0" style="71" hidden="1" customWidth="1"/>
    <col min="1031" max="1031" width="24.5703125" style="71" customWidth="1"/>
    <col min="1032" max="1032" width="14.5703125" style="71" customWidth="1"/>
    <col min="1033" max="1033" width="15.5703125" style="71" customWidth="1"/>
    <col min="1034" max="1037" width="16.42578125" style="71" customWidth="1"/>
    <col min="1038" max="1038" width="18.28515625" style="71" customWidth="1"/>
    <col min="1039" max="1039" width="9.5703125" style="71"/>
    <col min="1040" max="1040" width="13.5703125" style="71" customWidth="1"/>
    <col min="1041" max="1041" width="14.5703125" style="71" customWidth="1"/>
    <col min="1042" max="1042" width="21.42578125" style="71" customWidth="1"/>
    <col min="1043" max="1280" width="9.5703125" style="71"/>
    <col min="1281" max="1281" width="1.140625" style="71" customWidth="1"/>
    <col min="1282" max="1282" width="5" style="71" customWidth="1"/>
    <col min="1283" max="1283" width="0" style="71" hidden="1" customWidth="1"/>
    <col min="1284" max="1284" width="7.28515625" style="71" customWidth="1"/>
    <col min="1285" max="1285" width="28.7109375" style="71" customWidth="1"/>
    <col min="1286" max="1286" width="0" style="71" hidden="1" customWidth="1"/>
    <col min="1287" max="1287" width="24.5703125" style="71" customWidth="1"/>
    <col min="1288" max="1288" width="14.5703125" style="71" customWidth="1"/>
    <col min="1289" max="1289" width="15.5703125" style="71" customWidth="1"/>
    <col min="1290" max="1293" width="16.42578125" style="71" customWidth="1"/>
    <col min="1294" max="1294" width="18.28515625" style="71" customWidth="1"/>
    <col min="1295" max="1295" width="9.5703125" style="71"/>
    <col min="1296" max="1296" width="13.5703125" style="71" customWidth="1"/>
    <col min="1297" max="1297" width="14.5703125" style="71" customWidth="1"/>
    <col min="1298" max="1298" width="21.42578125" style="71" customWidth="1"/>
    <col min="1299" max="1536" width="9.5703125" style="71"/>
    <col min="1537" max="1537" width="1.140625" style="71" customWidth="1"/>
    <col min="1538" max="1538" width="5" style="71" customWidth="1"/>
    <col min="1539" max="1539" width="0" style="71" hidden="1" customWidth="1"/>
    <col min="1540" max="1540" width="7.28515625" style="71" customWidth="1"/>
    <col min="1541" max="1541" width="28.7109375" style="71" customWidth="1"/>
    <col min="1542" max="1542" width="0" style="71" hidden="1" customWidth="1"/>
    <col min="1543" max="1543" width="24.5703125" style="71" customWidth="1"/>
    <col min="1544" max="1544" width="14.5703125" style="71" customWidth="1"/>
    <col min="1545" max="1545" width="15.5703125" style="71" customWidth="1"/>
    <col min="1546" max="1549" width="16.42578125" style="71" customWidth="1"/>
    <col min="1550" max="1550" width="18.28515625" style="71" customWidth="1"/>
    <col min="1551" max="1551" width="9.5703125" style="71"/>
    <col min="1552" max="1552" width="13.5703125" style="71" customWidth="1"/>
    <col min="1553" max="1553" width="14.5703125" style="71" customWidth="1"/>
    <col min="1554" max="1554" width="21.42578125" style="71" customWidth="1"/>
    <col min="1555" max="1792" width="9.5703125" style="71"/>
    <col min="1793" max="1793" width="1.140625" style="71" customWidth="1"/>
    <col min="1794" max="1794" width="5" style="71" customWidth="1"/>
    <col min="1795" max="1795" width="0" style="71" hidden="1" customWidth="1"/>
    <col min="1796" max="1796" width="7.28515625" style="71" customWidth="1"/>
    <col min="1797" max="1797" width="28.7109375" style="71" customWidth="1"/>
    <col min="1798" max="1798" width="0" style="71" hidden="1" customWidth="1"/>
    <col min="1799" max="1799" width="24.5703125" style="71" customWidth="1"/>
    <col min="1800" max="1800" width="14.5703125" style="71" customWidth="1"/>
    <col min="1801" max="1801" width="15.5703125" style="71" customWidth="1"/>
    <col min="1802" max="1805" width="16.42578125" style="71" customWidth="1"/>
    <col min="1806" max="1806" width="18.28515625" style="71" customWidth="1"/>
    <col min="1807" max="1807" width="9.5703125" style="71"/>
    <col min="1808" max="1808" width="13.5703125" style="71" customWidth="1"/>
    <col min="1809" max="1809" width="14.5703125" style="71" customWidth="1"/>
    <col min="1810" max="1810" width="21.42578125" style="71" customWidth="1"/>
    <col min="1811" max="2048" width="9.5703125" style="71"/>
    <col min="2049" max="2049" width="1.140625" style="71" customWidth="1"/>
    <col min="2050" max="2050" width="5" style="71" customWidth="1"/>
    <col min="2051" max="2051" width="0" style="71" hidden="1" customWidth="1"/>
    <col min="2052" max="2052" width="7.28515625" style="71" customWidth="1"/>
    <col min="2053" max="2053" width="28.7109375" style="71" customWidth="1"/>
    <col min="2054" max="2054" width="0" style="71" hidden="1" customWidth="1"/>
    <col min="2055" max="2055" width="24.5703125" style="71" customWidth="1"/>
    <col min="2056" max="2056" width="14.5703125" style="71" customWidth="1"/>
    <col min="2057" max="2057" width="15.5703125" style="71" customWidth="1"/>
    <col min="2058" max="2061" width="16.42578125" style="71" customWidth="1"/>
    <col min="2062" max="2062" width="18.28515625" style="71" customWidth="1"/>
    <col min="2063" max="2063" width="9.5703125" style="71"/>
    <col min="2064" max="2064" width="13.5703125" style="71" customWidth="1"/>
    <col min="2065" max="2065" width="14.5703125" style="71" customWidth="1"/>
    <col min="2066" max="2066" width="21.42578125" style="71" customWidth="1"/>
    <col min="2067" max="2304" width="9.5703125" style="71"/>
    <col min="2305" max="2305" width="1.140625" style="71" customWidth="1"/>
    <col min="2306" max="2306" width="5" style="71" customWidth="1"/>
    <col min="2307" max="2307" width="0" style="71" hidden="1" customWidth="1"/>
    <col min="2308" max="2308" width="7.28515625" style="71" customWidth="1"/>
    <col min="2309" max="2309" width="28.7109375" style="71" customWidth="1"/>
    <col min="2310" max="2310" width="0" style="71" hidden="1" customWidth="1"/>
    <col min="2311" max="2311" width="24.5703125" style="71" customWidth="1"/>
    <col min="2312" max="2312" width="14.5703125" style="71" customWidth="1"/>
    <col min="2313" max="2313" width="15.5703125" style="71" customWidth="1"/>
    <col min="2314" max="2317" width="16.42578125" style="71" customWidth="1"/>
    <col min="2318" max="2318" width="18.28515625" style="71" customWidth="1"/>
    <col min="2319" max="2319" width="9.5703125" style="71"/>
    <col min="2320" max="2320" width="13.5703125" style="71" customWidth="1"/>
    <col min="2321" max="2321" width="14.5703125" style="71" customWidth="1"/>
    <col min="2322" max="2322" width="21.42578125" style="71" customWidth="1"/>
    <col min="2323" max="2560" width="9.5703125" style="71"/>
    <col min="2561" max="2561" width="1.140625" style="71" customWidth="1"/>
    <col min="2562" max="2562" width="5" style="71" customWidth="1"/>
    <col min="2563" max="2563" width="0" style="71" hidden="1" customWidth="1"/>
    <col min="2564" max="2564" width="7.28515625" style="71" customWidth="1"/>
    <col min="2565" max="2565" width="28.7109375" style="71" customWidth="1"/>
    <col min="2566" max="2566" width="0" style="71" hidden="1" customWidth="1"/>
    <col min="2567" max="2567" width="24.5703125" style="71" customWidth="1"/>
    <col min="2568" max="2568" width="14.5703125" style="71" customWidth="1"/>
    <col min="2569" max="2569" width="15.5703125" style="71" customWidth="1"/>
    <col min="2570" max="2573" width="16.42578125" style="71" customWidth="1"/>
    <col min="2574" max="2574" width="18.28515625" style="71" customWidth="1"/>
    <col min="2575" max="2575" width="9.5703125" style="71"/>
    <col min="2576" max="2576" width="13.5703125" style="71" customWidth="1"/>
    <col min="2577" max="2577" width="14.5703125" style="71" customWidth="1"/>
    <col min="2578" max="2578" width="21.42578125" style="71" customWidth="1"/>
    <col min="2579" max="2816" width="9.5703125" style="71"/>
    <col min="2817" max="2817" width="1.140625" style="71" customWidth="1"/>
    <col min="2818" max="2818" width="5" style="71" customWidth="1"/>
    <col min="2819" max="2819" width="0" style="71" hidden="1" customWidth="1"/>
    <col min="2820" max="2820" width="7.28515625" style="71" customWidth="1"/>
    <col min="2821" max="2821" width="28.7109375" style="71" customWidth="1"/>
    <col min="2822" max="2822" width="0" style="71" hidden="1" customWidth="1"/>
    <col min="2823" max="2823" width="24.5703125" style="71" customWidth="1"/>
    <col min="2824" max="2824" width="14.5703125" style="71" customWidth="1"/>
    <col min="2825" max="2825" width="15.5703125" style="71" customWidth="1"/>
    <col min="2826" max="2829" width="16.42578125" style="71" customWidth="1"/>
    <col min="2830" max="2830" width="18.28515625" style="71" customWidth="1"/>
    <col min="2831" max="2831" width="9.5703125" style="71"/>
    <col min="2832" max="2832" width="13.5703125" style="71" customWidth="1"/>
    <col min="2833" max="2833" width="14.5703125" style="71" customWidth="1"/>
    <col min="2834" max="2834" width="21.42578125" style="71" customWidth="1"/>
    <col min="2835" max="3072" width="9.5703125" style="71"/>
    <col min="3073" max="3073" width="1.140625" style="71" customWidth="1"/>
    <col min="3074" max="3074" width="5" style="71" customWidth="1"/>
    <col min="3075" max="3075" width="0" style="71" hidden="1" customWidth="1"/>
    <col min="3076" max="3076" width="7.28515625" style="71" customWidth="1"/>
    <col min="3077" max="3077" width="28.7109375" style="71" customWidth="1"/>
    <col min="3078" max="3078" width="0" style="71" hidden="1" customWidth="1"/>
    <col min="3079" max="3079" width="24.5703125" style="71" customWidth="1"/>
    <col min="3080" max="3080" width="14.5703125" style="71" customWidth="1"/>
    <col min="3081" max="3081" width="15.5703125" style="71" customWidth="1"/>
    <col min="3082" max="3085" width="16.42578125" style="71" customWidth="1"/>
    <col min="3086" max="3086" width="18.28515625" style="71" customWidth="1"/>
    <col min="3087" max="3087" width="9.5703125" style="71"/>
    <col min="3088" max="3088" width="13.5703125" style="71" customWidth="1"/>
    <col min="3089" max="3089" width="14.5703125" style="71" customWidth="1"/>
    <col min="3090" max="3090" width="21.42578125" style="71" customWidth="1"/>
    <col min="3091" max="3328" width="9.5703125" style="71"/>
    <col min="3329" max="3329" width="1.140625" style="71" customWidth="1"/>
    <col min="3330" max="3330" width="5" style="71" customWidth="1"/>
    <col min="3331" max="3331" width="0" style="71" hidden="1" customWidth="1"/>
    <col min="3332" max="3332" width="7.28515625" style="71" customWidth="1"/>
    <col min="3333" max="3333" width="28.7109375" style="71" customWidth="1"/>
    <col min="3334" max="3334" width="0" style="71" hidden="1" customWidth="1"/>
    <col min="3335" max="3335" width="24.5703125" style="71" customWidth="1"/>
    <col min="3336" max="3336" width="14.5703125" style="71" customWidth="1"/>
    <col min="3337" max="3337" width="15.5703125" style="71" customWidth="1"/>
    <col min="3338" max="3341" width="16.42578125" style="71" customWidth="1"/>
    <col min="3342" max="3342" width="18.28515625" style="71" customWidth="1"/>
    <col min="3343" max="3343" width="9.5703125" style="71"/>
    <col min="3344" max="3344" width="13.5703125" style="71" customWidth="1"/>
    <col min="3345" max="3345" width="14.5703125" style="71" customWidth="1"/>
    <col min="3346" max="3346" width="21.42578125" style="71" customWidth="1"/>
    <col min="3347" max="3584" width="9.5703125" style="71"/>
    <col min="3585" max="3585" width="1.140625" style="71" customWidth="1"/>
    <col min="3586" max="3586" width="5" style="71" customWidth="1"/>
    <col min="3587" max="3587" width="0" style="71" hidden="1" customWidth="1"/>
    <col min="3588" max="3588" width="7.28515625" style="71" customWidth="1"/>
    <col min="3589" max="3589" width="28.7109375" style="71" customWidth="1"/>
    <col min="3590" max="3590" width="0" style="71" hidden="1" customWidth="1"/>
    <col min="3591" max="3591" width="24.5703125" style="71" customWidth="1"/>
    <col min="3592" max="3592" width="14.5703125" style="71" customWidth="1"/>
    <col min="3593" max="3593" width="15.5703125" style="71" customWidth="1"/>
    <col min="3594" max="3597" width="16.42578125" style="71" customWidth="1"/>
    <col min="3598" max="3598" width="18.28515625" style="71" customWidth="1"/>
    <col min="3599" max="3599" width="9.5703125" style="71"/>
    <col min="3600" max="3600" width="13.5703125" style="71" customWidth="1"/>
    <col min="3601" max="3601" width="14.5703125" style="71" customWidth="1"/>
    <col min="3602" max="3602" width="21.42578125" style="71" customWidth="1"/>
    <col min="3603" max="3840" width="9.5703125" style="71"/>
    <col min="3841" max="3841" width="1.140625" style="71" customWidth="1"/>
    <col min="3842" max="3842" width="5" style="71" customWidth="1"/>
    <col min="3843" max="3843" width="0" style="71" hidden="1" customWidth="1"/>
    <col min="3844" max="3844" width="7.28515625" style="71" customWidth="1"/>
    <col min="3845" max="3845" width="28.7109375" style="71" customWidth="1"/>
    <col min="3846" max="3846" width="0" style="71" hidden="1" customWidth="1"/>
    <col min="3847" max="3847" width="24.5703125" style="71" customWidth="1"/>
    <col min="3848" max="3848" width="14.5703125" style="71" customWidth="1"/>
    <col min="3849" max="3849" width="15.5703125" style="71" customWidth="1"/>
    <col min="3850" max="3853" width="16.42578125" style="71" customWidth="1"/>
    <col min="3854" max="3854" width="18.28515625" style="71" customWidth="1"/>
    <col min="3855" max="3855" width="9.5703125" style="71"/>
    <col min="3856" max="3856" width="13.5703125" style="71" customWidth="1"/>
    <col min="3857" max="3857" width="14.5703125" style="71" customWidth="1"/>
    <col min="3858" max="3858" width="21.42578125" style="71" customWidth="1"/>
    <col min="3859" max="4096" width="9.5703125" style="71"/>
    <col min="4097" max="4097" width="1.140625" style="71" customWidth="1"/>
    <col min="4098" max="4098" width="5" style="71" customWidth="1"/>
    <col min="4099" max="4099" width="0" style="71" hidden="1" customWidth="1"/>
    <col min="4100" max="4100" width="7.28515625" style="71" customWidth="1"/>
    <col min="4101" max="4101" width="28.7109375" style="71" customWidth="1"/>
    <col min="4102" max="4102" width="0" style="71" hidden="1" customWidth="1"/>
    <col min="4103" max="4103" width="24.5703125" style="71" customWidth="1"/>
    <col min="4104" max="4104" width="14.5703125" style="71" customWidth="1"/>
    <col min="4105" max="4105" width="15.5703125" style="71" customWidth="1"/>
    <col min="4106" max="4109" width="16.42578125" style="71" customWidth="1"/>
    <col min="4110" max="4110" width="18.28515625" style="71" customWidth="1"/>
    <col min="4111" max="4111" width="9.5703125" style="71"/>
    <col min="4112" max="4112" width="13.5703125" style="71" customWidth="1"/>
    <col min="4113" max="4113" width="14.5703125" style="71" customWidth="1"/>
    <col min="4114" max="4114" width="21.42578125" style="71" customWidth="1"/>
    <col min="4115" max="4352" width="9.5703125" style="71"/>
    <col min="4353" max="4353" width="1.140625" style="71" customWidth="1"/>
    <col min="4354" max="4354" width="5" style="71" customWidth="1"/>
    <col min="4355" max="4355" width="0" style="71" hidden="1" customWidth="1"/>
    <col min="4356" max="4356" width="7.28515625" style="71" customWidth="1"/>
    <col min="4357" max="4357" width="28.7109375" style="71" customWidth="1"/>
    <col min="4358" max="4358" width="0" style="71" hidden="1" customWidth="1"/>
    <col min="4359" max="4359" width="24.5703125" style="71" customWidth="1"/>
    <col min="4360" max="4360" width="14.5703125" style="71" customWidth="1"/>
    <col min="4361" max="4361" width="15.5703125" style="71" customWidth="1"/>
    <col min="4362" max="4365" width="16.42578125" style="71" customWidth="1"/>
    <col min="4366" max="4366" width="18.28515625" style="71" customWidth="1"/>
    <col min="4367" max="4367" width="9.5703125" style="71"/>
    <col min="4368" max="4368" width="13.5703125" style="71" customWidth="1"/>
    <col min="4369" max="4369" width="14.5703125" style="71" customWidth="1"/>
    <col min="4370" max="4370" width="21.42578125" style="71" customWidth="1"/>
    <col min="4371" max="4608" width="9.5703125" style="71"/>
    <col min="4609" max="4609" width="1.140625" style="71" customWidth="1"/>
    <col min="4610" max="4610" width="5" style="71" customWidth="1"/>
    <col min="4611" max="4611" width="0" style="71" hidden="1" customWidth="1"/>
    <col min="4612" max="4612" width="7.28515625" style="71" customWidth="1"/>
    <col min="4613" max="4613" width="28.7109375" style="71" customWidth="1"/>
    <col min="4614" max="4614" width="0" style="71" hidden="1" customWidth="1"/>
    <col min="4615" max="4615" width="24.5703125" style="71" customWidth="1"/>
    <col min="4616" max="4616" width="14.5703125" style="71" customWidth="1"/>
    <col min="4617" max="4617" width="15.5703125" style="71" customWidth="1"/>
    <col min="4618" max="4621" width="16.42578125" style="71" customWidth="1"/>
    <col min="4622" max="4622" width="18.28515625" style="71" customWidth="1"/>
    <col min="4623" max="4623" width="9.5703125" style="71"/>
    <col min="4624" max="4624" width="13.5703125" style="71" customWidth="1"/>
    <col min="4625" max="4625" width="14.5703125" style="71" customWidth="1"/>
    <col min="4626" max="4626" width="21.42578125" style="71" customWidth="1"/>
    <col min="4627" max="4864" width="9.5703125" style="71"/>
    <col min="4865" max="4865" width="1.140625" style="71" customWidth="1"/>
    <col min="4866" max="4866" width="5" style="71" customWidth="1"/>
    <col min="4867" max="4867" width="0" style="71" hidden="1" customWidth="1"/>
    <col min="4868" max="4868" width="7.28515625" style="71" customWidth="1"/>
    <col min="4869" max="4869" width="28.7109375" style="71" customWidth="1"/>
    <col min="4870" max="4870" width="0" style="71" hidden="1" customWidth="1"/>
    <col min="4871" max="4871" width="24.5703125" style="71" customWidth="1"/>
    <col min="4872" max="4872" width="14.5703125" style="71" customWidth="1"/>
    <col min="4873" max="4873" width="15.5703125" style="71" customWidth="1"/>
    <col min="4874" max="4877" width="16.42578125" style="71" customWidth="1"/>
    <col min="4878" max="4878" width="18.28515625" style="71" customWidth="1"/>
    <col min="4879" max="4879" width="9.5703125" style="71"/>
    <col min="4880" max="4880" width="13.5703125" style="71" customWidth="1"/>
    <col min="4881" max="4881" width="14.5703125" style="71" customWidth="1"/>
    <col min="4882" max="4882" width="21.42578125" style="71" customWidth="1"/>
    <col min="4883" max="5120" width="9.5703125" style="71"/>
    <col min="5121" max="5121" width="1.140625" style="71" customWidth="1"/>
    <col min="5122" max="5122" width="5" style="71" customWidth="1"/>
    <col min="5123" max="5123" width="0" style="71" hidden="1" customWidth="1"/>
    <col min="5124" max="5124" width="7.28515625" style="71" customWidth="1"/>
    <col min="5125" max="5125" width="28.7109375" style="71" customWidth="1"/>
    <col min="5126" max="5126" width="0" style="71" hidden="1" customWidth="1"/>
    <col min="5127" max="5127" width="24.5703125" style="71" customWidth="1"/>
    <col min="5128" max="5128" width="14.5703125" style="71" customWidth="1"/>
    <col min="5129" max="5129" width="15.5703125" style="71" customWidth="1"/>
    <col min="5130" max="5133" width="16.42578125" style="71" customWidth="1"/>
    <col min="5134" max="5134" width="18.28515625" style="71" customWidth="1"/>
    <col min="5135" max="5135" width="9.5703125" style="71"/>
    <col min="5136" max="5136" width="13.5703125" style="71" customWidth="1"/>
    <col min="5137" max="5137" width="14.5703125" style="71" customWidth="1"/>
    <col min="5138" max="5138" width="21.42578125" style="71" customWidth="1"/>
    <col min="5139" max="5376" width="9.5703125" style="71"/>
    <col min="5377" max="5377" width="1.140625" style="71" customWidth="1"/>
    <col min="5378" max="5378" width="5" style="71" customWidth="1"/>
    <col min="5379" max="5379" width="0" style="71" hidden="1" customWidth="1"/>
    <col min="5380" max="5380" width="7.28515625" style="71" customWidth="1"/>
    <col min="5381" max="5381" width="28.7109375" style="71" customWidth="1"/>
    <col min="5382" max="5382" width="0" style="71" hidden="1" customWidth="1"/>
    <col min="5383" max="5383" width="24.5703125" style="71" customWidth="1"/>
    <col min="5384" max="5384" width="14.5703125" style="71" customWidth="1"/>
    <col min="5385" max="5385" width="15.5703125" style="71" customWidth="1"/>
    <col min="5386" max="5389" width="16.42578125" style="71" customWidth="1"/>
    <col min="5390" max="5390" width="18.28515625" style="71" customWidth="1"/>
    <col min="5391" max="5391" width="9.5703125" style="71"/>
    <col min="5392" max="5392" width="13.5703125" style="71" customWidth="1"/>
    <col min="5393" max="5393" width="14.5703125" style="71" customWidth="1"/>
    <col min="5394" max="5394" width="21.42578125" style="71" customWidth="1"/>
    <col min="5395" max="5632" width="9.5703125" style="71"/>
    <col min="5633" max="5633" width="1.140625" style="71" customWidth="1"/>
    <col min="5634" max="5634" width="5" style="71" customWidth="1"/>
    <col min="5635" max="5635" width="0" style="71" hidden="1" customWidth="1"/>
    <col min="5636" max="5636" width="7.28515625" style="71" customWidth="1"/>
    <col min="5637" max="5637" width="28.7109375" style="71" customWidth="1"/>
    <col min="5638" max="5638" width="0" style="71" hidden="1" customWidth="1"/>
    <col min="5639" max="5639" width="24.5703125" style="71" customWidth="1"/>
    <col min="5640" max="5640" width="14.5703125" style="71" customWidth="1"/>
    <col min="5641" max="5641" width="15.5703125" style="71" customWidth="1"/>
    <col min="5642" max="5645" width="16.42578125" style="71" customWidth="1"/>
    <col min="5646" max="5646" width="18.28515625" style="71" customWidth="1"/>
    <col min="5647" max="5647" width="9.5703125" style="71"/>
    <col min="5648" max="5648" width="13.5703125" style="71" customWidth="1"/>
    <col min="5649" max="5649" width="14.5703125" style="71" customWidth="1"/>
    <col min="5650" max="5650" width="21.42578125" style="71" customWidth="1"/>
    <col min="5651" max="5888" width="9.5703125" style="71"/>
    <col min="5889" max="5889" width="1.140625" style="71" customWidth="1"/>
    <col min="5890" max="5890" width="5" style="71" customWidth="1"/>
    <col min="5891" max="5891" width="0" style="71" hidden="1" customWidth="1"/>
    <col min="5892" max="5892" width="7.28515625" style="71" customWidth="1"/>
    <col min="5893" max="5893" width="28.7109375" style="71" customWidth="1"/>
    <col min="5894" max="5894" width="0" style="71" hidden="1" customWidth="1"/>
    <col min="5895" max="5895" width="24.5703125" style="71" customWidth="1"/>
    <col min="5896" max="5896" width="14.5703125" style="71" customWidth="1"/>
    <col min="5897" max="5897" width="15.5703125" style="71" customWidth="1"/>
    <col min="5898" max="5901" width="16.42578125" style="71" customWidth="1"/>
    <col min="5902" max="5902" width="18.28515625" style="71" customWidth="1"/>
    <col min="5903" max="5903" width="9.5703125" style="71"/>
    <col min="5904" max="5904" width="13.5703125" style="71" customWidth="1"/>
    <col min="5905" max="5905" width="14.5703125" style="71" customWidth="1"/>
    <col min="5906" max="5906" width="21.42578125" style="71" customWidth="1"/>
    <col min="5907" max="6144" width="9.5703125" style="71"/>
    <col min="6145" max="6145" width="1.140625" style="71" customWidth="1"/>
    <col min="6146" max="6146" width="5" style="71" customWidth="1"/>
    <col min="6147" max="6147" width="0" style="71" hidden="1" customWidth="1"/>
    <col min="6148" max="6148" width="7.28515625" style="71" customWidth="1"/>
    <col min="6149" max="6149" width="28.7109375" style="71" customWidth="1"/>
    <col min="6150" max="6150" width="0" style="71" hidden="1" customWidth="1"/>
    <col min="6151" max="6151" width="24.5703125" style="71" customWidth="1"/>
    <col min="6152" max="6152" width="14.5703125" style="71" customWidth="1"/>
    <col min="6153" max="6153" width="15.5703125" style="71" customWidth="1"/>
    <col min="6154" max="6157" width="16.42578125" style="71" customWidth="1"/>
    <col min="6158" max="6158" width="18.28515625" style="71" customWidth="1"/>
    <col min="6159" max="6159" width="9.5703125" style="71"/>
    <col min="6160" max="6160" width="13.5703125" style="71" customWidth="1"/>
    <col min="6161" max="6161" width="14.5703125" style="71" customWidth="1"/>
    <col min="6162" max="6162" width="21.42578125" style="71" customWidth="1"/>
    <col min="6163" max="6400" width="9.5703125" style="71"/>
    <col min="6401" max="6401" width="1.140625" style="71" customWidth="1"/>
    <col min="6402" max="6402" width="5" style="71" customWidth="1"/>
    <col min="6403" max="6403" width="0" style="71" hidden="1" customWidth="1"/>
    <col min="6404" max="6404" width="7.28515625" style="71" customWidth="1"/>
    <col min="6405" max="6405" width="28.7109375" style="71" customWidth="1"/>
    <col min="6406" max="6406" width="0" style="71" hidden="1" customWidth="1"/>
    <col min="6407" max="6407" width="24.5703125" style="71" customWidth="1"/>
    <col min="6408" max="6408" width="14.5703125" style="71" customWidth="1"/>
    <col min="6409" max="6409" width="15.5703125" style="71" customWidth="1"/>
    <col min="6410" max="6413" width="16.42578125" style="71" customWidth="1"/>
    <col min="6414" max="6414" width="18.28515625" style="71" customWidth="1"/>
    <col min="6415" max="6415" width="9.5703125" style="71"/>
    <col min="6416" max="6416" width="13.5703125" style="71" customWidth="1"/>
    <col min="6417" max="6417" width="14.5703125" style="71" customWidth="1"/>
    <col min="6418" max="6418" width="21.42578125" style="71" customWidth="1"/>
    <col min="6419" max="6656" width="9.5703125" style="71"/>
    <col min="6657" max="6657" width="1.140625" style="71" customWidth="1"/>
    <col min="6658" max="6658" width="5" style="71" customWidth="1"/>
    <col min="6659" max="6659" width="0" style="71" hidden="1" customWidth="1"/>
    <col min="6660" max="6660" width="7.28515625" style="71" customWidth="1"/>
    <col min="6661" max="6661" width="28.7109375" style="71" customWidth="1"/>
    <col min="6662" max="6662" width="0" style="71" hidden="1" customWidth="1"/>
    <col min="6663" max="6663" width="24.5703125" style="71" customWidth="1"/>
    <col min="6664" max="6664" width="14.5703125" style="71" customWidth="1"/>
    <col min="6665" max="6665" width="15.5703125" style="71" customWidth="1"/>
    <col min="6666" max="6669" width="16.42578125" style="71" customWidth="1"/>
    <col min="6670" max="6670" width="18.28515625" style="71" customWidth="1"/>
    <col min="6671" max="6671" width="9.5703125" style="71"/>
    <col min="6672" max="6672" width="13.5703125" style="71" customWidth="1"/>
    <col min="6673" max="6673" width="14.5703125" style="71" customWidth="1"/>
    <col min="6674" max="6674" width="21.42578125" style="71" customWidth="1"/>
    <col min="6675" max="6912" width="9.5703125" style="71"/>
    <col min="6913" max="6913" width="1.140625" style="71" customWidth="1"/>
    <col min="6914" max="6914" width="5" style="71" customWidth="1"/>
    <col min="6915" max="6915" width="0" style="71" hidden="1" customWidth="1"/>
    <col min="6916" max="6916" width="7.28515625" style="71" customWidth="1"/>
    <col min="6917" max="6917" width="28.7109375" style="71" customWidth="1"/>
    <col min="6918" max="6918" width="0" style="71" hidden="1" customWidth="1"/>
    <col min="6919" max="6919" width="24.5703125" style="71" customWidth="1"/>
    <col min="6920" max="6920" width="14.5703125" style="71" customWidth="1"/>
    <col min="6921" max="6921" width="15.5703125" style="71" customWidth="1"/>
    <col min="6922" max="6925" width="16.42578125" style="71" customWidth="1"/>
    <col min="6926" max="6926" width="18.28515625" style="71" customWidth="1"/>
    <col min="6927" max="6927" width="9.5703125" style="71"/>
    <col min="6928" max="6928" width="13.5703125" style="71" customWidth="1"/>
    <col min="6929" max="6929" width="14.5703125" style="71" customWidth="1"/>
    <col min="6930" max="6930" width="21.42578125" style="71" customWidth="1"/>
    <col min="6931" max="7168" width="9.5703125" style="71"/>
    <col min="7169" max="7169" width="1.140625" style="71" customWidth="1"/>
    <col min="7170" max="7170" width="5" style="71" customWidth="1"/>
    <col min="7171" max="7171" width="0" style="71" hidden="1" customWidth="1"/>
    <col min="7172" max="7172" width="7.28515625" style="71" customWidth="1"/>
    <col min="7173" max="7173" width="28.7109375" style="71" customWidth="1"/>
    <col min="7174" max="7174" width="0" style="71" hidden="1" customWidth="1"/>
    <col min="7175" max="7175" width="24.5703125" style="71" customWidth="1"/>
    <col min="7176" max="7176" width="14.5703125" style="71" customWidth="1"/>
    <col min="7177" max="7177" width="15.5703125" style="71" customWidth="1"/>
    <col min="7178" max="7181" width="16.42578125" style="71" customWidth="1"/>
    <col min="7182" max="7182" width="18.28515625" style="71" customWidth="1"/>
    <col min="7183" max="7183" width="9.5703125" style="71"/>
    <col min="7184" max="7184" width="13.5703125" style="71" customWidth="1"/>
    <col min="7185" max="7185" width="14.5703125" style="71" customWidth="1"/>
    <col min="7186" max="7186" width="21.42578125" style="71" customWidth="1"/>
    <col min="7187" max="7424" width="9.5703125" style="71"/>
    <col min="7425" max="7425" width="1.140625" style="71" customWidth="1"/>
    <col min="7426" max="7426" width="5" style="71" customWidth="1"/>
    <col min="7427" max="7427" width="0" style="71" hidden="1" customWidth="1"/>
    <col min="7428" max="7428" width="7.28515625" style="71" customWidth="1"/>
    <col min="7429" max="7429" width="28.7109375" style="71" customWidth="1"/>
    <col min="7430" max="7430" width="0" style="71" hidden="1" customWidth="1"/>
    <col min="7431" max="7431" width="24.5703125" style="71" customWidth="1"/>
    <col min="7432" max="7432" width="14.5703125" style="71" customWidth="1"/>
    <col min="7433" max="7433" width="15.5703125" style="71" customWidth="1"/>
    <col min="7434" max="7437" width="16.42578125" style="71" customWidth="1"/>
    <col min="7438" max="7438" width="18.28515625" style="71" customWidth="1"/>
    <col min="7439" max="7439" width="9.5703125" style="71"/>
    <col min="7440" max="7440" width="13.5703125" style="71" customWidth="1"/>
    <col min="7441" max="7441" width="14.5703125" style="71" customWidth="1"/>
    <col min="7442" max="7442" width="21.42578125" style="71" customWidth="1"/>
    <col min="7443" max="7680" width="9.5703125" style="71"/>
    <col min="7681" max="7681" width="1.140625" style="71" customWidth="1"/>
    <col min="7682" max="7682" width="5" style="71" customWidth="1"/>
    <col min="7683" max="7683" width="0" style="71" hidden="1" customWidth="1"/>
    <col min="7684" max="7684" width="7.28515625" style="71" customWidth="1"/>
    <col min="7685" max="7685" width="28.7109375" style="71" customWidth="1"/>
    <col min="7686" max="7686" width="0" style="71" hidden="1" customWidth="1"/>
    <col min="7687" max="7687" width="24.5703125" style="71" customWidth="1"/>
    <col min="7688" max="7688" width="14.5703125" style="71" customWidth="1"/>
    <col min="7689" max="7689" width="15.5703125" style="71" customWidth="1"/>
    <col min="7690" max="7693" width="16.42578125" style="71" customWidth="1"/>
    <col min="7694" max="7694" width="18.28515625" style="71" customWidth="1"/>
    <col min="7695" max="7695" width="9.5703125" style="71"/>
    <col min="7696" max="7696" width="13.5703125" style="71" customWidth="1"/>
    <col min="7697" max="7697" width="14.5703125" style="71" customWidth="1"/>
    <col min="7698" max="7698" width="21.42578125" style="71" customWidth="1"/>
    <col min="7699" max="7936" width="9.5703125" style="71"/>
    <col min="7937" max="7937" width="1.140625" style="71" customWidth="1"/>
    <col min="7938" max="7938" width="5" style="71" customWidth="1"/>
    <col min="7939" max="7939" width="0" style="71" hidden="1" customWidth="1"/>
    <col min="7940" max="7940" width="7.28515625" style="71" customWidth="1"/>
    <col min="7941" max="7941" width="28.7109375" style="71" customWidth="1"/>
    <col min="7942" max="7942" width="0" style="71" hidden="1" customWidth="1"/>
    <col min="7943" max="7943" width="24.5703125" style="71" customWidth="1"/>
    <col min="7944" max="7944" width="14.5703125" style="71" customWidth="1"/>
    <col min="7945" max="7945" width="15.5703125" style="71" customWidth="1"/>
    <col min="7946" max="7949" width="16.42578125" style="71" customWidth="1"/>
    <col min="7950" max="7950" width="18.28515625" style="71" customWidth="1"/>
    <col min="7951" max="7951" width="9.5703125" style="71"/>
    <col min="7952" max="7952" width="13.5703125" style="71" customWidth="1"/>
    <col min="7953" max="7953" width="14.5703125" style="71" customWidth="1"/>
    <col min="7954" max="7954" width="21.42578125" style="71" customWidth="1"/>
    <col min="7955" max="8192" width="9.5703125" style="71"/>
    <col min="8193" max="8193" width="1.140625" style="71" customWidth="1"/>
    <col min="8194" max="8194" width="5" style="71" customWidth="1"/>
    <col min="8195" max="8195" width="0" style="71" hidden="1" customWidth="1"/>
    <col min="8196" max="8196" width="7.28515625" style="71" customWidth="1"/>
    <col min="8197" max="8197" width="28.7109375" style="71" customWidth="1"/>
    <col min="8198" max="8198" width="0" style="71" hidden="1" customWidth="1"/>
    <col min="8199" max="8199" width="24.5703125" style="71" customWidth="1"/>
    <col min="8200" max="8200" width="14.5703125" style="71" customWidth="1"/>
    <col min="8201" max="8201" width="15.5703125" style="71" customWidth="1"/>
    <col min="8202" max="8205" width="16.42578125" style="71" customWidth="1"/>
    <col min="8206" max="8206" width="18.28515625" style="71" customWidth="1"/>
    <col min="8207" max="8207" width="9.5703125" style="71"/>
    <col min="8208" max="8208" width="13.5703125" style="71" customWidth="1"/>
    <col min="8209" max="8209" width="14.5703125" style="71" customWidth="1"/>
    <col min="8210" max="8210" width="21.42578125" style="71" customWidth="1"/>
    <col min="8211" max="8448" width="9.5703125" style="71"/>
    <col min="8449" max="8449" width="1.140625" style="71" customWidth="1"/>
    <col min="8450" max="8450" width="5" style="71" customWidth="1"/>
    <col min="8451" max="8451" width="0" style="71" hidden="1" customWidth="1"/>
    <col min="8452" max="8452" width="7.28515625" style="71" customWidth="1"/>
    <col min="8453" max="8453" width="28.7109375" style="71" customWidth="1"/>
    <col min="8454" max="8454" width="0" style="71" hidden="1" customWidth="1"/>
    <col min="8455" max="8455" width="24.5703125" style="71" customWidth="1"/>
    <col min="8456" max="8456" width="14.5703125" style="71" customWidth="1"/>
    <col min="8457" max="8457" width="15.5703125" style="71" customWidth="1"/>
    <col min="8458" max="8461" width="16.42578125" style="71" customWidth="1"/>
    <col min="8462" max="8462" width="18.28515625" style="71" customWidth="1"/>
    <col min="8463" max="8463" width="9.5703125" style="71"/>
    <col min="8464" max="8464" width="13.5703125" style="71" customWidth="1"/>
    <col min="8465" max="8465" width="14.5703125" style="71" customWidth="1"/>
    <col min="8466" max="8466" width="21.42578125" style="71" customWidth="1"/>
    <col min="8467" max="8704" width="9.5703125" style="71"/>
    <col min="8705" max="8705" width="1.140625" style="71" customWidth="1"/>
    <col min="8706" max="8706" width="5" style="71" customWidth="1"/>
    <col min="8707" max="8707" width="0" style="71" hidden="1" customWidth="1"/>
    <col min="8708" max="8708" width="7.28515625" style="71" customWidth="1"/>
    <col min="8709" max="8709" width="28.7109375" style="71" customWidth="1"/>
    <col min="8710" max="8710" width="0" style="71" hidden="1" customWidth="1"/>
    <col min="8711" max="8711" width="24.5703125" style="71" customWidth="1"/>
    <col min="8712" max="8712" width="14.5703125" style="71" customWidth="1"/>
    <col min="8713" max="8713" width="15.5703125" style="71" customWidth="1"/>
    <col min="8714" max="8717" width="16.42578125" style="71" customWidth="1"/>
    <col min="8718" max="8718" width="18.28515625" style="71" customWidth="1"/>
    <col min="8719" max="8719" width="9.5703125" style="71"/>
    <col min="8720" max="8720" width="13.5703125" style="71" customWidth="1"/>
    <col min="8721" max="8721" width="14.5703125" style="71" customWidth="1"/>
    <col min="8722" max="8722" width="21.42578125" style="71" customWidth="1"/>
    <col min="8723" max="8960" width="9.5703125" style="71"/>
    <col min="8961" max="8961" width="1.140625" style="71" customWidth="1"/>
    <col min="8962" max="8962" width="5" style="71" customWidth="1"/>
    <col min="8963" max="8963" width="0" style="71" hidden="1" customWidth="1"/>
    <col min="8964" max="8964" width="7.28515625" style="71" customWidth="1"/>
    <col min="8965" max="8965" width="28.7109375" style="71" customWidth="1"/>
    <col min="8966" max="8966" width="0" style="71" hidden="1" customWidth="1"/>
    <col min="8967" max="8967" width="24.5703125" style="71" customWidth="1"/>
    <col min="8968" max="8968" width="14.5703125" style="71" customWidth="1"/>
    <col min="8969" max="8969" width="15.5703125" style="71" customWidth="1"/>
    <col min="8970" max="8973" width="16.42578125" style="71" customWidth="1"/>
    <col min="8974" max="8974" width="18.28515625" style="71" customWidth="1"/>
    <col min="8975" max="8975" width="9.5703125" style="71"/>
    <col min="8976" max="8976" width="13.5703125" style="71" customWidth="1"/>
    <col min="8977" max="8977" width="14.5703125" style="71" customWidth="1"/>
    <col min="8978" max="8978" width="21.42578125" style="71" customWidth="1"/>
    <col min="8979" max="9216" width="9.5703125" style="71"/>
    <col min="9217" max="9217" width="1.140625" style="71" customWidth="1"/>
    <col min="9218" max="9218" width="5" style="71" customWidth="1"/>
    <col min="9219" max="9219" width="0" style="71" hidden="1" customWidth="1"/>
    <col min="9220" max="9220" width="7.28515625" style="71" customWidth="1"/>
    <col min="9221" max="9221" width="28.7109375" style="71" customWidth="1"/>
    <col min="9222" max="9222" width="0" style="71" hidden="1" customWidth="1"/>
    <col min="9223" max="9223" width="24.5703125" style="71" customWidth="1"/>
    <col min="9224" max="9224" width="14.5703125" style="71" customWidth="1"/>
    <col min="9225" max="9225" width="15.5703125" style="71" customWidth="1"/>
    <col min="9226" max="9229" width="16.42578125" style="71" customWidth="1"/>
    <col min="9230" max="9230" width="18.28515625" style="71" customWidth="1"/>
    <col min="9231" max="9231" width="9.5703125" style="71"/>
    <col min="9232" max="9232" width="13.5703125" style="71" customWidth="1"/>
    <col min="9233" max="9233" width="14.5703125" style="71" customWidth="1"/>
    <col min="9234" max="9234" width="21.42578125" style="71" customWidth="1"/>
    <col min="9235" max="9472" width="9.5703125" style="71"/>
    <col min="9473" max="9473" width="1.140625" style="71" customWidth="1"/>
    <col min="9474" max="9474" width="5" style="71" customWidth="1"/>
    <col min="9475" max="9475" width="0" style="71" hidden="1" customWidth="1"/>
    <col min="9476" max="9476" width="7.28515625" style="71" customWidth="1"/>
    <col min="9477" max="9477" width="28.7109375" style="71" customWidth="1"/>
    <col min="9478" max="9478" width="0" style="71" hidden="1" customWidth="1"/>
    <col min="9479" max="9479" width="24.5703125" style="71" customWidth="1"/>
    <col min="9480" max="9480" width="14.5703125" style="71" customWidth="1"/>
    <col min="9481" max="9481" width="15.5703125" style="71" customWidth="1"/>
    <col min="9482" max="9485" width="16.42578125" style="71" customWidth="1"/>
    <col min="9486" max="9486" width="18.28515625" style="71" customWidth="1"/>
    <col min="9487" max="9487" width="9.5703125" style="71"/>
    <col min="9488" max="9488" width="13.5703125" style="71" customWidth="1"/>
    <col min="9489" max="9489" width="14.5703125" style="71" customWidth="1"/>
    <col min="9490" max="9490" width="21.42578125" style="71" customWidth="1"/>
    <col min="9491" max="9728" width="9.5703125" style="71"/>
    <col min="9729" max="9729" width="1.140625" style="71" customWidth="1"/>
    <col min="9730" max="9730" width="5" style="71" customWidth="1"/>
    <col min="9731" max="9731" width="0" style="71" hidden="1" customWidth="1"/>
    <col min="9732" max="9732" width="7.28515625" style="71" customWidth="1"/>
    <col min="9733" max="9733" width="28.7109375" style="71" customWidth="1"/>
    <col min="9734" max="9734" width="0" style="71" hidden="1" customWidth="1"/>
    <col min="9735" max="9735" width="24.5703125" style="71" customWidth="1"/>
    <col min="9736" max="9736" width="14.5703125" style="71" customWidth="1"/>
    <col min="9737" max="9737" width="15.5703125" style="71" customWidth="1"/>
    <col min="9738" max="9741" width="16.42578125" style="71" customWidth="1"/>
    <col min="9742" max="9742" width="18.28515625" style="71" customWidth="1"/>
    <col min="9743" max="9743" width="9.5703125" style="71"/>
    <col min="9744" max="9744" width="13.5703125" style="71" customWidth="1"/>
    <col min="9745" max="9745" width="14.5703125" style="71" customWidth="1"/>
    <col min="9746" max="9746" width="21.42578125" style="71" customWidth="1"/>
    <col min="9747" max="9984" width="9.5703125" style="71"/>
    <col min="9985" max="9985" width="1.140625" style="71" customWidth="1"/>
    <col min="9986" max="9986" width="5" style="71" customWidth="1"/>
    <col min="9987" max="9987" width="0" style="71" hidden="1" customWidth="1"/>
    <col min="9988" max="9988" width="7.28515625" style="71" customWidth="1"/>
    <col min="9989" max="9989" width="28.7109375" style="71" customWidth="1"/>
    <col min="9990" max="9990" width="0" style="71" hidden="1" customWidth="1"/>
    <col min="9991" max="9991" width="24.5703125" style="71" customWidth="1"/>
    <col min="9992" max="9992" width="14.5703125" style="71" customWidth="1"/>
    <col min="9993" max="9993" width="15.5703125" style="71" customWidth="1"/>
    <col min="9994" max="9997" width="16.42578125" style="71" customWidth="1"/>
    <col min="9998" max="9998" width="18.28515625" style="71" customWidth="1"/>
    <col min="9999" max="9999" width="9.5703125" style="71"/>
    <col min="10000" max="10000" width="13.5703125" style="71" customWidth="1"/>
    <col min="10001" max="10001" width="14.5703125" style="71" customWidth="1"/>
    <col min="10002" max="10002" width="21.42578125" style="71" customWidth="1"/>
    <col min="10003" max="10240" width="9.5703125" style="71"/>
    <col min="10241" max="10241" width="1.140625" style="71" customWidth="1"/>
    <col min="10242" max="10242" width="5" style="71" customWidth="1"/>
    <col min="10243" max="10243" width="0" style="71" hidden="1" customWidth="1"/>
    <col min="10244" max="10244" width="7.28515625" style="71" customWidth="1"/>
    <col min="10245" max="10245" width="28.7109375" style="71" customWidth="1"/>
    <col min="10246" max="10246" width="0" style="71" hidden="1" customWidth="1"/>
    <col min="10247" max="10247" width="24.5703125" style="71" customWidth="1"/>
    <col min="10248" max="10248" width="14.5703125" style="71" customWidth="1"/>
    <col min="10249" max="10249" width="15.5703125" style="71" customWidth="1"/>
    <col min="10250" max="10253" width="16.42578125" style="71" customWidth="1"/>
    <col min="10254" max="10254" width="18.28515625" style="71" customWidth="1"/>
    <col min="10255" max="10255" width="9.5703125" style="71"/>
    <col min="10256" max="10256" width="13.5703125" style="71" customWidth="1"/>
    <col min="10257" max="10257" width="14.5703125" style="71" customWidth="1"/>
    <col min="10258" max="10258" width="21.42578125" style="71" customWidth="1"/>
    <col min="10259" max="10496" width="9.5703125" style="71"/>
    <col min="10497" max="10497" width="1.140625" style="71" customWidth="1"/>
    <col min="10498" max="10498" width="5" style="71" customWidth="1"/>
    <col min="10499" max="10499" width="0" style="71" hidden="1" customWidth="1"/>
    <col min="10500" max="10500" width="7.28515625" style="71" customWidth="1"/>
    <col min="10501" max="10501" width="28.7109375" style="71" customWidth="1"/>
    <col min="10502" max="10502" width="0" style="71" hidden="1" customWidth="1"/>
    <col min="10503" max="10503" width="24.5703125" style="71" customWidth="1"/>
    <col min="10504" max="10504" width="14.5703125" style="71" customWidth="1"/>
    <col min="10505" max="10505" width="15.5703125" style="71" customWidth="1"/>
    <col min="10506" max="10509" width="16.42578125" style="71" customWidth="1"/>
    <col min="10510" max="10510" width="18.28515625" style="71" customWidth="1"/>
    <col min="10511" max="10511" width="9.5703125" style="71"/>
    <col min="10512" max="10512" width="13.5703125" style="71" customWidth="1"/>
    <col min="10513" max="10513" width="14.5703125" style="71" customWidth="1"/>
    <col min="10514" max="10514" width="21.42578125" style="71" customWidth="1"/>
    <col min="10515" max="10752" width="9.5703125" style="71"/>
    <col min="10753" max="10753" width="1.140625" style="71" customWidth="1"/>
    <col min="10754" max="10754" width="5" style="71" customWidth="1"/>
    <col min="10755" max="10755" width="0" style="71" hidden="1" customWidth="1"/>
    <col min="10756" max="10756" width="7.28515625" style="71" customWidth="1"/>
    <col min="10757" max="10757" width="28.7109375" style="71" customWidth="1"/>
    <col min="10758" max="10758" width="0" style="71" hidden="1" customWidth="1"/>
    <col min="10759" max="10759" width="24.5703125" style="71" customWidth="1"/>
    <col min="10760" max="10760" width="14.5703125" style="71" customWidth="1"/>
    <col min="10761" max="10761" width="15.5703125" style="71" customWidth="1"/>
    <col min="10762" max="10765" width="16.42578125" style="71" customWidth="1"/>
    <col min="10766" max="10766" width="18.28515625" style="71" customWidth="1"/>
    <col min="10767" max="10767" width="9.5703125" style="71"/>
    <col min="10768" max="10768" width="13.5703125" style="71" customWidth="1"/>
    <col min="10769" max="10769" width="14.5703125" style="71" customWidth="1"/>
    <col min="10770" max="10770" width="21.42578125" style="71" customWidth="1"/>
    <col min="10771" max="11008" width="9.5703125" style="71"/>
    <col min="11009" max="11009" width="1.140625" style="71" customWidth="1"/>
    <col min="11010" max="11010" width="5" style="71" customWidth="1"/>
    <col min="11011" max="11011" width="0" style="71" hidden="1" customWidth="1"/>
    <col min="11012" max="11012" width="7.28515625" style="71" customWidth="1"/>
    <col min="11013" max="11013" width="28.7109375" style="71" customWidth="1"/>
    <col min="11014" max="11014" width="0" style="71" hidden="1" customWidth="1"/>
    <col min="11015" max="11015" width="24.5703125" style="71" customWidth="1"/>
    <col min="11016" max="11016" width="14.5703125" style="71" customWidth="1"/>
    <col min="11017" max="11017" width="15.5703125" style="71" customWidth="1"/>
    <col min="11018" max="11021" width="16.42578125" style="71" customWidth="1"/>
    <col min="11022" max="11022" width="18.28515625" style="71" customWidth="1"/>
    <col min="11023" max="11023" width="9.5703125" style="71"/>
    <col min="11024" max="11024" width="13.5703125" style="71" customWidth="1"/>
    <col min="11025" max="11025" width="14.5703125" style="71" customWidth="1"/>
    <col min="11026" max="11026" width="21.42578125" style="71" customWidth="1"/>
    <col min="11027" max="11264" width="9.5703125" style="71"/>
    <col min="11265" max="11265" width="1.140625" style="71" customWidth="1"/>
    <col min="11266" max="11266" width="5" style="71" customWidth="1"/>
    <col min="11267" max="11267" width="0" style="71" hidden="1" customWidth="1"/>
    <col min="11268" max="11268" width="7.28515625" style="71" customWidth="1"/>
    <col min="11269" max="11269" width="28.7109375" style="71" customWidth="1"/>
    <col min="11270" max="11270" width="0" style="71" hidden="1" customWidth="1"/>
    <col min="11271" max="11271" width="24.5703125" style="71" customWidth="1"/>
    <col min="11272" max="11272" width="14.5703125" style="71" customWidth="1"/>
    <col min="11273" max="11273" width="15.5703125" style="71" customWidth="1"/>
    <col min="11274" max="11277" width="16.42578125" style="71" customWidth="1"/>
    <col min="11278" max="11278" width="18.28515625" style="71" customWidth="1"/>
    <col min="11279" max="11279" width="9.5703125" style="71"/>
    <col min="11280" max="11280" width="13.5703125" style="71" customWidth="1"/>
    <col min="11281" max="11281" width="14.5703125" style="71" customWidth="1"/>
    <col min="11282" max="11282" width="21.42578125" style="71" customWidth="1"/>
    <col min="11283" max="11520" width="9.5703125" style="71"/>
    <col min="11521" max="11521" width="1.140625" style="71" customWidth="1"/>
    <col min="11522" max="11522" width="5" style="71" customWidth="1"/>
    <col min="11523" max="11523" width="0" style="71" hidden="1" customWidth="1"/>
    <col min="11524" max="11524" width="7.28515625" style="71" customWidth="1"/>
    <col min="11525" max="11525" width="28.7109375" style="71" customWidth="1"/>
    <col min="11526" max="11526" width="0" style="71" hidden="1" customWidth="1"/>
    <col min="11527" max="11527" width="24.5703125" style="71" customWidth="1"/>
    <col min="11528" max="11528" width="14.5703125" style="71" customWidth="1"/>
    <col min="11529" max="11529" width="15.5703125" style="71" customWidth="1"/>
    <col min="11530" max="11533" width="16.42578125" style="71" customWidth="1"/>
    <col min="11534" max="11534" width="18.28515625" style="71" customWidth="1"/>
    <col min="11535" max="11535" width="9.5703125" style="71"/>
    <col min="11536" max="11536" width="13.5703125" style="71" customWidth="1"/>
    <col min="11537" max="11537" width="14.5703125" style="71" customWidth="1"/>
    <col min="11538" max="11538" width="21.42578125" style="71" customWidth="1"/>
    <col min="11539" max="11776" width="9.5703125" style="71"/>
    <col min="11777" max="11777" width="1.140625" style="71" customWidth="1"/>
    <col min="11778" max="11778" width="5" style="71" customWidth="1"/>
    <col min="11779" max="11779" width="0" style="71" hidden="1" customWidth="1"/>
    <col min="11780" max="11780" width="7.28515625" style="71" customWidth="1"/>
    <col min="11781" max="11781" width="28.7109375" style="71" customWidth="1"/>
    <col min="11782" max="11782" width="0" style="71" hidden="1" customWidth="1"/>
    <col min="11783" max="11783" width="24.5703125" style="71" customWidth="1"/>
    <col min="11784" max="11784" width="14.5703125" style="71" customWidth="1"/>
    <col min="11785" max="11785" width="15.5703125" style="71" customWidth="1"/>
    <col min="11786" max="11789" width="16.42578125" style="71" customWidth="1"/>
    <col min="11790" max="11790" width="18.28515625" style="71" customWidth="1"/>
    <col min="11791" max="11791" width="9.5703125" style="71"/>
    <col min="11792" max="11792" width="13.5703125" style="71" customWidth="1"/>
    <col min="11793" max="11793" width="14.5703125" style="71" customWidth="1"/>
    <col min="11794" max="11794" width="21.42578125" style="71" customWidth="1"/>
    <col min="11795" max="12032" width="9.5703125" style="71"/>
    <col min="12033" max="12033" width="1.140625" style="71" customWidth="1"/>
    <col min="12034" max="12034" width="5" style="71" customWidth="1"/>
    <col min="12035" max="12035" width="0" style="71" hidden="1" customWidth="1"/>
    <col min="12036" max="12036" width="7.28515625" style="71" customWidth="1"/>
    <col min="12037" max="12037" width="28.7109375" style="71" customWidth="1"/>
    <col min="12038" max="12038" width="0" style="71" hidden="1" customWidth="1"/>
    <col min="12039" max="12039" width="24.5703125" style="71" customWidth="1"/>
    <col min="12040" max="12040" width="14.5703125" style="71" customWidth="1"/>
    <col min="12041" max="12041" width="15.5703125" style="71" customWidth="1"/>
    <col min="12042" max="12045" width="16.42578125" style="71" customWidth="1"/>
    <col min="12046" max="12046" width="18.28515625" style="71" customWidth="1"/>
    <col min="12047" max="12047" width="9.5703125" style="71"/>
    <col min="12048" max="12048" width="13.5703125" style="71" customWidth="1"/>
    <col min="12049" max="12049" width="14.5703125" style="71" customWidth="1"/>
    <col min="12050" max="12050" width="21.42578125" style="71" customWidth="1"/>
    <col min="12051" max="12288" width="9.5703125" style="71"/>
    <col min="12289" max="12289" width="1.140625" style="71" customWidth="1"/>
    <col min="12290" max="12290" width="5" style="71" customWidth="1"/>
    <col min="12291" max="12291" width="0" style="71" hidden="1" customWidth="1"/>
    <col min="12292" max="12292" width="7.28515625" style="71" customWidth="1"/>
    <col min="12293" max="12293" width="28.7109375" style="71" customWidth="1"/>
    <col min="12294" max="12294" width="0" style="71" hidden="1" customWidth="1"/>
    <col min="12295" max="12295" width="24.5703125" style="71" customWidth="1"/>
    <col min="12296" max="12296" width="14.5703125" style="71" customWidth="1"/>
    <col min="12297" max="12297" width="15.5703125" style="71" customWidth="1"/>
    <col min="12298" max="12301" width="16.42578125" style="71" customWidth="1"/>
    <col min="12302" max="12302" width="18.28515625" style="71" customWidth="1"/>
    <col min="12303" max="12303" width="9.5703125" style="71"/>
    <col min="12304" max="12304" width="13.5703125" style="71" customWidth="1"/>
    <col min="12305" max="12305" width="14.5703125" style="71" customWidth="1"/>
    <col min="12306" max="12306" width="21.42578125" style="71" customWidth="1"/>
    <col min="12307" max="12544" width="9.5703125" style="71"/>
    <col min="12545" max="12545" width="1.140625" style="71" customWidth="1"/>
    <col min="12546" max="12546" width="5" style="71" customWidth="1"/>
    <col min="12547" max="12547" width="0" style="71" hidden="1" customWidth="1"/>
    <col min="12548" max="12548" width="7.28515625" style="71" customWidth="1"/>
    <col min="12549" max="12549" width="28.7109375" style="71" customWidth="1"/>
    <col min="12550" max="12550" width="0" style="71" hidden="1" customWidth="1"/>
    <col min="12551" max="12551" width="24.5703125" style="71" customWidth="1"/>
    <col min="12552" max="12552" width="14.5703125" style="71" customWidth="1"/>
    <col min="12553" max="12553" width="15.5703125" style="71" customWidth="1"/>
    <col min="12554" max="12557" width="16.42578125" style="71" customWidth="1"/>
    <col min="12558" max="12558" width="18.28515625" style="71" customWidth="1"/>
    <col min="12559" max="12559" width="9.5703125" style="71"/>
    <col min="12560" max="12560" width="13.5703125" style="71" customWidth="1"/>
    <col min="12561" max="12561" width="14.5703125" style="71" customWidth="1"/>
    <col min="12562" max="12562" width="21.42578125" style="71" customWidth="1"/>
    <col min="12563" max="12800" width="9.5703125" style="71"/>
    <col min="12801" max="12801" width="1.140625" style="71" customWidth="1"/>
    <col min="12802" max="12802" width="5" style="71" customWidth="1"/>
    <col min="12803" max="12803" width="0" style="71" hidden="1" customWidth="1"/>
    <col min="12804" max="12804" width="7.28515625" style="71" customWidth="1"/>
    <col min="12805" max="12805" width="28.7109375" style="71" customWidth="1"/>
    <col min="12806" max="12806" width="0" style="71" hidden="1" customWidth="1"/>
    <col min="12807" max="12807" width="24.5703125" style="71" customWidth="1"/>
    <col min="12808" max="12808" width="14.5703125" style="71" customWidth="1"/>
    <col min="12809" max="12809" width="15.5703125" style="71" customWidth="1"/>
    <col min="12810" max="12813" width="16.42578125" style="71" customWidth="1"/>
    <col min="12814" max="12814" width="18.28515625" style="71" customWidth="1"/>
    <col min="12815" max="12815" width="9.5703125" style="71"/>
    <col min="12816" max="12816" width="13.5703125" style="71" customWidth="1"/>
    <col min="12817" max="12817" width="14.5703125" style="71" customWidth="1"/>
    <col min="12818" max="12818" width="21.42578125" style="71" customWidth="1"/>
    <col min="12819" max="13056" width="9.5703125" style="71"/>
    <col min="13057" max="13057" width="1.140625" style="71" customWidth="1"/>
    <col min="13058" max="13058" width="5" style="71" customWidth="1"/>
    <col min="13059" max="13059" width="0" style="71" hidden="1" customWidth="1"/>
    <col min="13060" max="13060" width="7.28515625" style="71" customWidth="1"/>
    <col min="13061" max="13061" width="28.7109375" style="71" customWidth="1"/>
    <col min="13062" max="13062" width="0" style="71" hidden="1" customWidth="1"/>
    <col min="13063" max="13063" width="24.5703125" style="71" customWidth="1"/>
    <col min="13064" max="13064" width="14.5703125" style="71" customWidth="1"/>
    <col min="13065" max="13065" width="15.5703125" style="71" customWidth="1"/>
    <col min="13066" max="13069" width="16.42578125" style="71" customWidth="1"/>
    <col min="13070" max="13070" width="18.28515625" style="71" customWidth="1"/>
    <col min="13071" max="13071" width="9.5703125" style="71"/>
    <col min="13072" max="13072" width="13.5703125" style="71" customWidth="1"/>
    <col min="13073" max="13073" width="14.5703125" style="71" customWidth="1"/>
    <col min="13074" max="13074" width="21.42578125" style="71" customWidth="1"/>
    <col min="13075" max="13312" width="9.5703125" style="71"/>
    <col min="13313" max="13313" width="1.140625" style="71" customWidth="1"/>
    <col min="13314" max="13314" width="5" style="71" customWidth="1"/>
    <col min="13315" max="13315" width="0" style="71" hidden="1" customWidth="1"/>
    <col min="13316" max="13316" width="7.28515625" style="71" customWidth="1"/>
    <col min="13317" max="13317" width="28.7109375" style="71" customWidth="1"/>
    <col min="13318" max="13318" width="0" style="71" hidden="1" customWidth="1"/>
    <col min="13319" max="13319" width="24.5703125" style="71" customWidth="1"/>
    <col min="13320" max="13320" width="14.5703125" style="71" customWidth="1"/>
    <col min="13321" max="13321" width="15.5703125" style="71" customWidth="1"/>
    <col min="13322" max="13325" width="16.42578125" style="71" customWidth="1"/>
    <col min="13326" max="13326" width="18.28515625" style="71" customWidth="1"/>
    <col min="13327" max="13327" width="9.5703125" style="71"/>
    <col min="13328" max="13328" width="13.5703125" style="71" customWidth="1"/>
    <col min="13329" max="13329" width="14.5703125" style="71" customWidth="1"/>
    <col min="13330" max="13330" width="21.42578125" style="71" customWidth="1"/>
    <col min="13331" max="13568" width="9.5703125" style="71"/>
    <col min="13569" max="13569" width="1.140625" style="71" customWidth="1"/>
    <col min="13570" max="13570" width="5" style="71" customWidth="1"/>
    <col min="13571" max="13571" width="0" style="71" hidden="1" customWidth="1"/>
    <col min="13572" max="13572" width="7.28515625" style="71" customWidth="1"/>
    <col min="13573" max="13573" width="28.7109375" style="71" customWidth="1"/>
    <col min="13574" max="13574" width="0" style="71" hidden="1" customWidth="1"/>
    <col min="13575" max="13575" width="24.5703125" style="71" customWidth="1"/>
    <col min="13576" max="13576" width="14.5703125" style="71" customWidth="1"/>
    <col min="13577" max="13577" width="15.5703125" style="71" customWidth="1"/>
    <col min="13578" max="13581" width="16.42578125" style="71" customWidth="1"/>
    <col min="13582" max="13582" width="18.28515625" style="71" customWidth="1"/>
    <col min="13583" max="13583" width="9.5703125" style="71"/>
    <col min="13584" max="13584" width="13.5703125" style="71" customWidth="1"/>
    <col min="13585" max="13585" width="14.5703125" style="71" customWidth="1"/>
    <col min="13586" max="13586" width="21.42578125" style="71" customWidth="1"/>
    <col min="13587" max="13824" width="9.5703125" style="71"/>
    <col min="13825" max="13825" width="1.140625" style="71" customWidth="1"/>
    <col min="13826" max="13826" width="5" style="71" customWidth="1"/>
    <col min="13827" max="13827" width="0" style="71" hidden="1" customWidth="1"/>
    <col min="13828" max="13828" width="7.28515625" style="71" customWidth="1"/>
    <col min="13829" max="13829" width="28.7109375" style="71" customWidth="1"/>
    <col min="13830" max="13830" width="0" style="71" hidden="1" customWidth="1"/>
    <col min="13831" max="13831" width="24.5703125" style="71" customWidth="1"/>
    <col min="13832" max="13832" width="14.5703125" style="71" customWidth="1"/>
    <col min="13833" max="13833" width="15.5703125" style="71" customWidth="1"/>
    <col min="13834" max="13837" width="16.42578125" style="71" customWidth="1"/>
    <col min="13838" max="13838" width="18.28515625" style="71" customWidth="1"/>
    <col min="13839" max="13839" width="9.5703125" style="71"/>
    <col min="13840" max="13840" width="13.5703125" style="71" customWidth="1"/>
    <col min="13841" max="13841" width="14.5703125" style="71" customWidth="1"/>
    <col min="13842" max="13842" width="21.42578125" style="71" customWidth="1"/>
    <col min="13843" max="14080" width="9.5703125" style="71"/>
    <col min="14081" max="14081" width="1.140625" style="71" customWidth="1"/>
    <col min="14082" max="14082" width="5" style="71" customWidth="1"/>
    <col min="14083" max="14083" width="0" style="71" hidden="1" customWidth="1"/>
    <col min="14084" max="14084" width="7.28515625" style="71" customWidth="1"/>
    <col min="14085" max="14085" width="28.7109375" style="71" customWidth="1"/>
    <col min="14086" max="14086" width="0" style="71" hidden="1" customWidth="1"/>
    <col min="14087" max="14087" width="24.5703125" style="71" customWidth="1"/>
    <col min="14088" max="14088" width="14.5703125" style="71" customWidth="1"/>
    <col min="14089" max="14089" width="15.5703125" style="71" customWidth="1"/>
    <col min="14090" max="14093" width="16.42578125" style="71" customWidth="1"/>
    <col min="14094" max="14094" width="18.28515625" style="71" customWidth="1"/>
    <col min="14095" max="14095" width="9.5703125" style="71"/>
    <col min="14096" max="14096" width="13.5703125" style="71" customWidth="1"/>
    <col min="14097" max="14097" width="14.5703125" style="71" customWidth="1"/>
    <col min="14098" max="14098" width="21.42578125" style="71" customWidth="1"/>
    <col min="14099" max="14336" width="9.5703125" style="71"/>
    <col min="14337" max="14337" width="1.140625" style="71" customWidth="1"/>
    <col min="14338" max="14338" width="5" style="71" customWidth="1"/>
    <col min="14339" max="14339" width="0" style="71" hidden="1" customWidth="1"/>
    <col min="14340" max="14340" width="7.28515625" style="71" customWidth="1"/>
    <col min="14341" max="14341" width="28.7109375" style="71" customWidth="1"/>
    <col min="14342" max="14342" width="0" style="71" hidden="1" customWidth="1"/>
    <col min="14343" max="14343" width="24.5703125" style="71" customWidth="1"/>
    <col min="14344" max="14344" width="14.5703125" style="71" customWidth="1"/>
    <col min="14345" max="14345" width="15.5703125" style="71" customWidth="1"/>
    <col min="14346" max="14349" width="16.42578125" style="71" customWidth="1"/>
    <col min="14350" max="14350" width="18.28515625" style="71" customWidth="1"/>
    <col min="14351" max="14351" width="9.5703125" style="71"/>
    <col min="14352" max="14352" width="13.5703125" style="71" customWidth="1"/>
    <col min="14353" max="14353" width="14.5703125" style="71" customWidth="1"/>
    <col min="14354" max="14354" width="21.42578125" style="71" customWidth="1"/>
    <col min="14355" max="14592" width="9.5703125" style="71"/>
    <col min="14593" max="14593" width="1.140625" style="71" customWidth="1"/>
    <col min="14594" max="14594" width="5" style="71" customWidth="1"/>
    <col min="14595" max="14595" width="0" style="71" hidden="1" customWidth="1"/>
    <col min="14596" max="14596" width="7.28515625" style="71" customWidth="1"/>
    <col min="14597" max="14597" width="28.7109375" style="71" customWidth="1"/>
    <col min="14598" max="14598" width="0" style="71" hidden="1" customWidth="1"/>
    <col min="14599" max="14599" width="24.5703125" style="71" customWidth="1"/>
    <col min="14600" max="14600" width="14.5703125" style="71" customWidth="1"/>
    <col min="14601" max="14601" width="15.5703125" style="71" customWidth="1"/>
    <col min="14602" max="14605" width="16.42578125" style="71" customWidth="1"/>
    <col min="14606" max="14606" width="18.28515625" style="71" customWidth="1"/>
    <col min="14607" max="14607" width="9.5703125" style="71"/>
    <col min="14608" max="14608" width="13.5703125" style="71" customWidth="1"/>
    <col min="14609" max="14609" width="14.5703125" style="71" customWidth="1"/>
    <col min="14610" max="14610" width="21.42578125" style="71" customWidth="1"/>
    <col min="14611" max="14848" width="9.5703125" style="71"/>
    <col min="14849" max="14849" width="1.140625" style="71" customWidth="1"/>
    <col min="14850" max="14850" width="5" style="71" customWidth="1"/>
    <col min="14851" max="14851" width="0" style="71" hidden="1" customWidth="1"/>
    <col min="14852" max="14852" width="7.28515625" style="71" customWidth="1"/>
    <col min="14853" max="14853" width="28.7109375" style="71" customWidth="1"/>
    <col min="14854" max="14854" width="0" style="71" hidden="1" customWidth="1"/>
    <col min="14855" max="14855" width="24.5703125" style="71" customWidth="1"/>
    <col min="14856" max="14856" width="14.5703125" style="71" customWidth="1"/>
    <col min="14857" max="14857" width="15.5703125" style="71" customWidth="1"/>
    <col min="14858" max="14861" width="16.42578125" style="71" customWidth="1"/>
    <col min="14862" max="14862" width="18.28515625" style="71" customWidth="1"/>
    <col min="14863" max="14863" width="9.5703125" style="71"/>
    <col min="14864" max="14864" width="13.5703125" style="71" customWidth="1"/>
    <col min="14865" max="14865" width="14.5703125" style="71" customWidth="1"/>
    <col min="14866" max="14866" width="21.42578125" style="71" customWidth="1"/>
    <col min="14867" max="15104" width="9.5703125" style="71"/>
    <col min="15105" max="15105" width="1.140625" style="71" customWidth="1"/>
    <col min="15106" max="15106" width="5" style="71" customWidth="1"/>
    <col min="15107" max="15107" width="0" style="71" hidden="1" customWidth="1"/>
    <col min="15108" max="15108" width="7.28515625" style="71" customWidth="1"/>
    <col min="15109" max="15109" width="28.7109375" style="71" customWidth="1"/>
    <col min="15110" max="15110" width="0" style="71" hidden="1" customWidth="1"/>
    <col min="15111" max="15111" width="24.5703125" style="71" customWidth="1"/>
    <col min="15112" max="15112" width="14.5703125" style="71" customWidth="1"/>
    <col min="15113" max="15113" width="15.5703125" style="71" customWidth="1"/>
    <col min="15114" max="15117" width="16.42578125" style="71" customWidth="1"/>
    <col min="15118" max="15118" width="18.28515625" style="71" customWidth="1"/>
    <col min="15119" max="15119" width="9.5703125" style="71"/>
    <col min="15120" max="15120" width="13.5703125" style="71" customWidth="1"/>
    <col min="15121" max="15121" width="14.5703125" style="71" customWidth="1"/>
    <col min="15122" max="15122" width="21.42578125" style="71" customWidth="1"/>
    <col min="15123" max="15360" width="9.5703125" style="71"/>
    <col min="15361" max="15361" width="1.140625" style="71" customWidth="1"/>
    <col min="15362" max="15362" width="5" style="71" customWidth="1"/>
    <col min="15363" max="15363" width="0" style="71" hidden="1" customWidth="1"/>
    <col min="15364" max="15364" width="7.28515625" style="71" customWidth="1"/>
    <col min="15365" max="15365" width="28.7109375" style="71" customWidth="1"/>
    <col min="15366" max="15366" width="0" style="71" hidden="1" customWidth="1"/>
    <col min="15367" max="15367" width="24.5703125" style="71" customWidth="1"/>
    <col min="15368" max="15368" width="14.5703125" style="71" customWidth="1"/>
    <col min="15369" max="15369" width="15.5703125" style="71" customWidth="1"/>
    <col min="15370" max="15373" width="16.42578125" style="71" customWidth="1"/>
    <col min="15374" max="15374" width="18.28515625" style="71" customWidth="1"/>
    <col min="15375" max="15375" width="9.5703125" style="71"/>
    <col min="15376" max="15376" width="13.5703125" style="71" customWidth="1"/>
    <col min="15377" max="15377" width="14.5703125" style="71" customWidth="1"/>
    <col min="15378" max="15378" width="21.42578125" style="71" customWidth="1"/>
    <col min="15379" max="15616" width="9.5703125" style="71"/>
    <col min="15617" max="15617" width="1.140625" style="71" customWidth="1"/>
    <col min="15618" max="15618" width="5" style="71" customWidth="1"/>
    <col min="15619" max="15619" width="0" style="71" hidden="1" customWidth="1"/>
    <col min="15620" max="15620" width="7.28515625" style="71" customWidth="1"/>
    <col min="15621" max="15621" width="28.7109375" style="71" customWidth="1"/>
    <col min="15622" max="15622" width="0" style="71" hidden="1" customWidth="1"/>
    <col min="15623" max="15623" width="24.5703125" style="71" customWidth="1"/>
    <col min="15624" max="15624" width="14.5703125" style="71" customWidth="1"/>
    <col min="15625" max="15625" width="15.5703125" style="71" customWidth="1"/>
    <col min="15626" max="15629" width="16.42578125" style="71" customWidth="1"/>
    <col min="15630" max="15630" width="18.28515625" style="71" customWidth="1"/>
    <col min="15631" max="15631" width="9.5703125" style="71"/>
    <col min="15632" max="15632" width="13.5703125" style="71" customWidth="1"/>
    <col min="15633" max="15633" width="14.5703125" style="71" customWidth="1"/>
    <col min="15634" max="15634" width="21.42578125" style="71" customWidth="1"/>
    <col min="15635" max="15872" width="9.5703125" style="71"/>
    <col min="15873" max="15873" width="1.140625" style="71" customWidth="1"/>
    <col min="15874" max="15874" width="5" style="71" customWidth="1"/>
    <col min="15875" max="15875" width="0" style="71" hidden="1" customWidth="1"/>
    <col min="15876" max="15876" width="7.28515625" style="71" customWidth="1"/>
    <col min="15877" max="15877" width="28.7109375" style="71" customWidth="1"/>
    <col min="15878" max="15878" width="0" style="71" hidden="1" customWidth="1"/>
    <col min="15879" max="15879" width="24.5703125" style="71" customWidth="1"/>
    <col min="15880" max="15880" width="14.5703125" style="71" customWidth="1"/>
    <col min="15881" max="15881" width="15.5703125" style="71" customWidth="1"/>
    <col min="15882" max="15885" width="16.42578125" style="71" customWidth="1"/>
    <col min="15886" max="15886" width="18.28515625" style="71" customWidth="1"/>
    <col min="15887" max="15887" width="9.5703125" style="71"/>
    <col min="15888" max="15888" width="13.5703125" style="71" customWidth="1"/>
    <col min="15889" max="15889" width="14.5703125" style="71" customWidth="1"/>
    <col min="15890" max="15890" width="21.42578125" style="71" customWidth="1"/>
    <col min="15891" max="16128" width="9.5703125" style="71"/>
    <col min="16129" max="16129" width="1.140625" style="71" customWidth="1"/>
    <col min="16130" max="16130" width="5" style="71" customWidth="1"/>
    <col min="16131" max="16131" width="0" style="71" hidden="1" customWidth="1"/>
    <col min="16132" max="16132" width="7.28515625" style="71" customWidth="1"/>
    <col min="16133" max="16133" width="28.7109375" style="71" customWidth="1"/>
    <col min="16134" max="16134" width="0" style="71" hidden="1" customWidth="1"/>
    <col min="16135" max="16135" width="24.5703125" style="71" customWidth="1"/>
    <col min="16136" max="16136" width="14.5703125" style="71" customWidth="1"/>
    <col min="16137" max="16137" width="15.5703125" style="71" customWidth="1"/>
    <col min="16138" max="16141" width="16.42578125" style="71" customWidth="1"/>
    <col min="16142" max="16142" width="18.28515625" style="71" customWidth="1"/>
    <col min="16143" max="16143" width="9.5703125" style="71"/>
    <col min="16144" max="16144" width="13.5703125" style="71" customWidth="1"/>
    <col min="16145" max="16145" width="14.5703125" style="71" customWidth="1"/>
    <col min="16146" max="16146" width="21.42578125" style="71" customWidth="1"/>
    <col min="16147" max="16384" width="9.57031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157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67.5" customHeight="1" x14ac:dyDescent="0.25">
      <c r="A12" s="70"/>
      <c r="B12" s="78"/>
      <c r="C12" s="78"/>
      <c r="D12" s="78"/>
      <c r="E12" s="68" t="s">
        <v>119</v>
      </c>
      <c r="F12" s="104"/>
      <c r="G12" s="104" t="s">
        <v>120</v>
      </c>
      <c r="H12" s="79" t="s">
        <v>70</v>
      </c>
      <c r="I12" s="79" t="s">
        <v>69</v>
      </c>
      <c r="J12" s="98">
        <v>163200</v>
      </c>
      <c r="K12" s="81">
        <f>66619.99+7388.68+6474.72</f>
        <v>80483.390000000014</v>
      </c>
      <c r="L12" s="81">
        <f>9450+64980</f>
        <v>74430</v>
      </c>
      <c r="M12" s="81">
        <f t="shared" ref="M12:M19" si="0">K12+L12</f>
        <v>154913.39000000001</v>
      </c>
      <c r="N12" s="82">
        <f t="shared" ref="N12:N19" si="1">M12-J12</f>
        <v>-8286.609999999986</v>
      </c>
      <c r="O12" s="83">
        <f t="shared" ref="O12:O20" si="2">IFERROR(M12/J12*100-100,0)</f>
        <v>-5.0775796568627385</v>
      </c>
      <c r="P12" s="83">
        <f t="shared" ref="P12:P20" si="3">IFERROR(M12/$M$20*100,0)</f>
        <v>6.3301359811026341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38.25" customHeight="1" x14ac:dyDescent="0.25">
      <c r="A13" s="70"/>
      <c r="B13" s="78"/>
      <c r="C13" s="78"/>
      <c r="D13" s="78"/>
      <c r="E13" s="68" t="s">
        <v>121</v>
      </c>
      <c r="F13" s="104"/>
      <c r="G13" s="104" t="s">
        <v>122</v>
      </c>
      <c r="H13" s="79" t="s">
        <v>70</v>
      </c>
      <c r="I13" s="79" t="s">
        <v>69</v>
      </c>
      <c r="J13" s="98">
        <v>81120</v>
      </c>
      <c r="K13" s="81">
        <f>42282.07+984</f>
        <v>43266.07</v>
      </c>
      <c r="L13" s="81">
        <f>46400+4500</f>
        <v>50900</v>
      </c>
      <c r="M13" s="81">
        <f t="shared" si="0"/>
        <v>94166.07</v>
      </c>
      <c r="N13" s="82">
        <f t="shared" si="1"/>
        <v>13046.070000000007</v>
      </c>
      <c r="O13" s="83">
        <f t="shared" si="2"/>
        <v>16.08243343195268</v>
      </c>
      <c r="P13" s="83">
        <f t="shared" si="3"/>
        <v>3.8478534870744832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67.5" customHeight="1" x14ac:dyDescent="0.25">
      <c r="A14" s="70"/>
      <c r="B14" s="78"/>
      <c r="C14" s="78"/>
      <c r="D14" s="78"/>
      <c r="E14" s="68" t="s">
        <v>123</v>
      </c>
      <c r="F14" s="104"/>
      <c r="G14" s="104" t="s">
        <v>120</v>
      </c>
      <c r="H14" s="79" t="s">
        <v>70</v>
      </c>
      <c r="I14" s="79" t="s">
        <v>69</v>
      </c>
      <c r="J14" s="98">
        <v>69600</v>
      </c>
      <c r="K14" s="81">
        <f>7127+5256.35+16684.24</f>
        <v>29067.590000000004</v>
      </c>
      <c r="L14" s="81">
        <f>8700+7800+18600</f>
        <v>35100</v>
      </c>
      <c r="M14" s="81">
        <f t="shared" si="0"/>
        <v>64167.590000000004</v>
      </c>
      <c r="N14" s="82">
        <f t="shared" si="1"/>
        <v>-5432.4099999999962</v>
      </c>
      <c r="O14" s="83">
        <f t="shared" si="2"/>
        <v>-7.80518678160918</v>
      </c>
      <c r="P14" s="83">
        <f t="shared" si="3"/>
        <v>2.6220430027361843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22.5" customHeight="1" x14ac:dyDescent="0.25">
      <c r="A15" s="70"/>
      <c r="B15" s="78"/>
      <c r="C15" s="78"/>
      <c r="D15" s="78"/>
      <c r="E15" s="68" t="s">
        <v>124</v>
      </c>
      <c r="F15" s="104"/>
      <c r="G15" s="104" t="s">
        <v>125</v>
      </c>
      <c r="H15" s="79" t="s">
        <v>70</v>
      </c>
      <c r="I15" s="79" t="s">
        <v>69</v>
      </c>
      <c r="J15" s="98">
        <v>221815.54</v>
      </c>
      <c r="K15" s="81">
        <v>66839.16</v>
      </c>
      <c r="L15" s="81">
        <v>169795.87</v>
      </c>
      <c r="M15" s="81">
        <f t="shared" si="0"/>
        <v>236635.03</v>
      </c>
      <c r="N15" s="82">
        <f t="shared" si="1"/>
        <v>14819.489999999991</v>
      </c>
      <c r="O15" s="83">
        <f t="shared" si="2"/>
        <v>6.6809971925321179</v>
      </c>
      <c r="P15" s="83">
        <f t="shared" si="3"/>
        <v>9.6694799448408002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67.5" customHeight="1" x14ac:dyDescent="0.25">
      <c r="A16" s="70"/>
      <c r="B16" s="78"/>
      <c r="C16" s="78"/>
      <c r="D16" s="78"/>
      <c r="E16" s="68" t="s">
        <v>126</v>
      </c>
      <c r="F16" s="104"/>
      <c r="G16" s="104" t="s">
        <v>127</v>
      </c>
      <c r="H16" s="79" t="s">
        <v>70</v>
      </c>
      <c r="I16" s="79" t="s">
        <v>69</v>
      </c>
      <c r="J16" s="98">
        <v>1181745</v>
      </c>
      <c r="K16" s="81">
        <v>6823.08</v>
      </c>
      <c r="L16" s="105">
        <v>1890531.21</v>
      </c>
      <c r="M16" s="81">
        <f t="shared" si="0"/>
        <v>1897354.29</v>
      </c>
      <c r="N16" s="82">
        <f t="shared" si="1"/>
        <v>715609.29</v>
      </c>
      <c r="O16" s="83">
        <f t="shared" si="2"/>
        <v>60.555305078506791</v>
      </c>
      <c r="P16" s="83">
        <f t="shared" si="3"/>
        <v>77.530487584245904</v>
      </c>
      <c r="Q16" s="81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256" ht="15.75" customHeight="1" x14ac:dyDescent="0.25">
      <c r="A17" s="70"/>
      <c r="B17" s="78"/>
      <c r="C17" s="78"/>
      <c r="D17" s="78"/>
      <c r="E17" s="78"/>
      <c r="F17" s="78"/>
      <c r="G17" s="78"/>
      <c r="H17" s="85"/>
      <c r="I17" s="85"/>
      <c r="J17" s="81"/>
      <c r="K17" s="81"/>
      <c r="L17" s="81"/>
      <c r="M17" s="81">
        <f t="shared" si="0"/>
        <v>0</v>
      </c>
      <c r="N17" s="82">
        <f t="shared" si="1"/>
        <v>0</v>
      </c>
      <c r="O17" s="83">
        <f t="shared" si="2"/>
        <v>0</v>
      </c>
      <c r="P17" s="83">
        <f t="shared" si="3"/>
        <v>0</v>
      </c>
      <c r="Q17" s="81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</row>
    <row r="18" spans="1:256" ht="15.75" customHeight="1" x14ac:dyDescent="0.25">
      <c r="A18" s="70"/>
      <c r="B18" s="78"/>
      <c r="C18" s="78"/>
      <c r="D18" s="78"/>
      <c r="E18" s="78"/>
      <c r="F18" s="78"/>
      <c r="G18" s="78"/>
      <c r="H18" s="85"/>
      <c r="I18" s="85"/>
      <c r="J18" s="81"/>
      <c r="K18" s="81"/>
      <c r="L18" s="81"/>
      <c r="M18" s="81">
        <f t="shared" si="0"/>
        <v>0</v>
      </c>
      <c r="N18" s="82">
        <f t="shared" si="1"/>
        <v>0</v>
      </c>
      <c r="O18" s="83">
        <f t="shared" si="2"/>
        <v>0</v>
      </c>
      <c r="P18" s="83">
        <f t="shared" si="3"/>
        <v>0</v>
      </c>
      <c r="Q18" s="81"/>
      <c r="R18" s="7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256" ht="15.75" customHeight="1" x14ac:dyDescent="0.25">
      <c r="A19" s="70"/>
      <c r="B19" s="78"/>
      <c r="C19" s="78"/>
      <c r="D19" s="78"/>
      <c r="E19" s="78"/>
      <c r="F19" s="78"/>
      <c r="G19" s="78"/>
      <c r="H19" s="85"/>
      <c r="I19" s="85"/>
      <c r="J19" s="81"/>
      <c r="K19" s="81"/>
      <c r="L19" s="81"/>
      <c r="M19" s="81">
        <f t="shared" si="0"/>
        <v>0</v>
      </c>
      <c r="N19" s="82">
        <f t="shared" si="1"/>
        <v>0</v>
      </c>
      <c r="O19" s="83">
        <f t="shared" si="2"/>
        <v>0</v>
      </c>
      <c r="P19" s="83">
        <f t="shared" si="3"/>
        <v>0</v>
      </c>
      <c r="Q19" s="81"/>
      <c r="R19" s="7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</row>
    <row r="20" spans="1:256" s="86" customFormat="1" ht="15.75" customHeight="1" x14ac:dyDescent="0.25">
      <c r="B20" s="148" t="s">
        <v>26</v>
      </c>
      <c r="C20" s="148"/>
      <c r="D20" s="148"/>
      <c r="E20" s="148"/>
      <c r="F20" s="148"/>
      <c r="G20" s="148"/>
      <c r="H20" s="148"/>
      <c r="I20" s="148"/>
      <c r="J20" s="87">
        <f>SUM(J12:J19)</f>
        <v>1717480.54</v>
      </c>
      <c r="K20" s="87">
        <f>SUM(K12:K19)</f>
        <v>226479.29</v>
      </c>
      <c r="L20" s="87">
        <f>SUM(L12:L19)</f>
        <v>2220757.08</v>
      </c>
      <c r="M20" s="87">
        <f>SUM(M12:M19)</f>
        <v>2447236.37</v>
      </c>
      <c r="N20" s="87">
        <f>SUM(N12:N19)</f>
        <v>729755.83000000007</v>
      </c>
      <c r="O20" s="69">
        <f t="shared" si="2"/>
        <v>42.48990384484938</v>
      </c>
      <c r="P20" s="69">
        <f t="shared" si="3"/>
        <v>100</v>
      </c>
      <c r="Q20" s="87">
        <f>SUM(Q12:Q19)</f>
        <v>0</v>
      </c>
      <c r="R20" s="88"/>
    </row>
    <row r="21" spans="1:256" ht="15.75" customHeight="1" x14ac:dyDescent="0.2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90"/>
      <c r="Q21" s="89"/>
      <c r="R21" s="89"/>
      <c r="S21" s="70"/>
      <c r="T21" s="70"/>
      <c r="U21" s="70"/>
    </row>
    <row r="22" spans="1:256" ht="15" customHeight="1" x14ac:dyDescent="0.25">
      <c r="B22" s="149" t="s">
        <v>27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70"/>
      <c r="T22" s="70"/>
      <c r="U22" s="70"/>
    </row>
    <row r="23" spans="1:256" ht="95.25" customHeight="1" x14ac:dyDescent="0.25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70"/>
      <c r="T23" s="70"/>
      <c r="U23" s="70"/>
    </row>
    <row r="24" spans="1:256" ht="15" hidden="1" customHeight="1" x14ac:dyDescent="0.25">
      <c r="B24" s="143" t="s">
        <v>28</v>
      </c>
      <c r="C24" s="143"/>
      <c r="D24" s="143"/>
      <c r="E24" s="143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92"/>
      <c r="Q24" s="91"/>
      <c r="R24" s="91"/>
      <c r="S24" s="70"/>
      <c r="T24" s="70"/>
      <c r="U24" s="70"/>
    </row>
    <row r="25" spans="1:256" ht="15" hidden="1" customHeight="1" x14ac:dyDescent="0.25">
      <c r="B25" s="93">
        <v>-1</v>
      </c>
      <c r="C25" s="146" t="s">
        <v>29</v>
      </c>
      <c r="D25" s="146"/>
      <c r="E25" s="146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0"/>
      <c r="Q25" s="89"/>
      <c r="R25" s="89"/>
      <c r="S25" s="70"/>
      <c r="T25" s="70"/>
      <c r="U25" s="70"/>
    </row>
    <row r="26" spans="1:256" ht="15" hidden="1" customHeight="1" x14ac:dyDescent="0.25">
      <c r="B26" s="93">
        <v>-2</v>
      </c>
      <c r="C26" s="146" t="s">
        <v>30</v>
      </c>
      <c r="D26" s="146"/>
      <c r="E26" s="146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90"/>
      <c r="Q26" s="89"/>
      <c r="R26" s="89"/>
      <c r="S26" s="70"/>
      <c r="T26" s="70"/>
      <c r="U26" s="70"/>
    </row>
    <row r="27" spans="1:256" ht="15" hidden="1" customHeight="1" x14ac:dyDescent="0.25">
      <c r="B27" s="93">
        <v>-3</v>
      </c>
      <c r="C27" s="146" t="s">
        <v>31</v>
      </c>
      <c r="D27" s="146"/>
      <c r="E27" s="146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0"/>
      <c r="Q27" s="89"/>
      <c r="R27" s="89"/>
      <c r="S27" s="70"/>
      <c r="T27" s="70"/>
      <c r="U27" s="70"/>
    </row>
    <row r="28" spans="1:256" ht="15" hidden="1" customHeight="1" x14ac:dyDescent="0.25">
      <c r="B28" s="93">
        <v>-4</v>
      </c>
      <c r="C28" s="146" t="s">
        <v>32</v>
      </c>
      <c r="D28" s="146"/>
      <c r="E28" s="146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0"/>
      <c r="Q28" s="89"/>
      <c r="R28" s="89"/>
      <c r="S28" s="70"/>
      <c r="T28" s="70"/>
      <c r="U28" s="70"/>
    </row>
    <row r="29" spans="1:256" ht="15" customHeight="1" x14ac:dyDescent="0.25">
      <c r="B29" s="147" t="s">
        <v>33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94"/>
      <c r="T29" s="94"/>
      <c r="U29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7:E27"/>
    <mergeCell ref="C28:E28"/>
    <mergeCell ref="B29:R29"/>
    <mergeCell ref="B20:I20"/>
    <mergeCell ref="B22:R22"/>
    <mergeCell ref="B23:R23"/>
    <mergeCell ref="B24:E24"/>
    <mergeCell ref="C25:E25"/>
    <mergeCell ref="C26:E26"/>
  </mergeCells>
  <pageMargins left="0.51180555555555551" right="0.51180555555555551" top="0.78749999999999998" bottom="0.78749999999999998" header="0.51180555555555551" footer="0.51180555555555551"/>
  <pageSetup paperSize="9" scale="57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zoomScale="80" zoomScaleNormal="80" workbookViewId="0">
      <selection activeCell="M12" sqref="M12"/>
    </sheetView>
  </sheetViews>
  <sheetFormatPr defaultColWidth="9.28515625" defaultRowHeight="15" x14ac:dyDescent="0.25"/>
  <cols>
    <col min="1" max="1" width="1.140625" style="71" customWidth="1"/>
    <col min="2" max="2" width="5" style="71" customWidth="1"/>
    <col min="3" max="3" width="0" style="71" hidden="1" customWidth="1"/>
    <col min="4" max="4" width="7.140625" style="71" customWidth="1"/>
    <col min="5" max="5" width="28.140625" style="71" customWidth="1"/>
    <col min="6" max="6" width="0" style="71" hidden="1" customWidth="1"/>
    <col min="7" max="7" width="24" style="71" customWidth="1"/>
    <col min="8" max="8" width="14.28515625" style="71" customWidth="1"/>
    <col min="9" max="9" width="15.28515625" style="71" customWidth="1"/>
    <col min="10" max="13" width="16" style="71" customWidth="1"/>
    <col min="14" max="14" width="14.28515625" style="71" customWidth="1"/>
    <col min="15" max="15" width="9.28515625" style="71"/>
    <col min="16" max="16" width="13.28515625" style="71" customWidth="1"/>
    <col min="17" max="17" width="14.28515625" style="71" customWidth="1"/>
    <col min="18" max="18" width="21" style="71" customWidth="1"/>
    <col min="19" max="256" width="9.28515625" style="71"/>
    <col min="257" max="257" width="1.140625" style="71" customWidth="1"/>
    <col min="258" max="258" width="5" style="71" customWidth="1"/>
    <col min="259" max="259" width="0" style="71" hidden="1" customWidth="1"/>
    <col min="260" max="260" width="7.140625" style="71" customWidth="1"/>
    <col min="261" max="261" width="28.140625" style="71" customWidth="1"/>
    <col min="262" max="262" width="0" style="71" hidden="1" customWidth="1"/>
    <col min="263" max="263" width="24" style="71" customWidth="1"/>
    <col min="264" max="264" width="14.28515625" style="71" customWidth="1"/>
    <col min="265" max="265" width="15.28515625" style="71" customWidth="1"/>
    <col min="266" max="269" width="16" style="71" customWidth="1"/>
    <col min="270" max="270" width="14.28515625" style="71" customWidth="1"/>
    <col min="271" max="271" width="9.28515625" style="71"/>
    <col min="272" max="272" width="13.28515625" style="71" customWidth="1"/>
    <col min="273" max="273" width="14.28515625" style="71" customWidth="1"/>
    <col min="274" max="274" width="21" style="71" customWidth="1"/>
    <col min="275" max="512" width="9.28515625" style="71"/>
    <col min="513" max="513" width="1.140625" style="71" customWidth="1"/>
    <col min="514" max="514" width="5" style="71" customWidth="1"/>
    <col min="515" max="515" width="0" style="71" hidden="1" customWidth="1"/>
    <col min="516" max="516" width="7.140625" style="71" customWidth="1"/>
    <col min="517" max="517" width="28.140625" style="71" customWidth="1"/>
    <col min="518" max="518" width="0" style="71" hidden="1" customWidth="1"/>
    <col min="519" max="519" width="24" style="71" customWidth="1"/>
    <col min="520" max="520" width="14.28515625" style="71" customWidth="1"/>
    <col min="521" max="521" width="15.28515625" style="71" customWidth="1"/>
    <col min="522" max="525" width="16" style="71" customWidth="1"/>
    <col min="526" max="526" width="14.28515625" style="71" customWidth="1"/>
    <col min="527" max="527" width="9.28515625" style="71"/>
    <col min="528" max="528" width="13.28515625" style="71" customWidth="1"/>
    <col min="529" max="529" width="14.28515625" style="71" customWidth="1"/>
    <col min="530" max="530" width="21" style="71" customWidth="1"/>
    <col min="531" max="768" width="9.28515625" style="71"/>
    <col min="769" max="769" width="1.140625" style="71" customWidth="1"/>
    <col min="770" max="770" width="5" style="71" customWidth="1"/>
    <col min="771" max="771" width="0" style="71" hidden="1" customWidth="1"/>
    <col min="772" max="772" width="7.140625" style="71" customWidth="1"/>
    <col min="773" max="773" width="28.140625" style="71" customWidth="1"/>
    <col min="774" max="774" width="0" style="71" hidden="1" customWidth="1"/>
    <col min="775" max="775" width="24" style="71" customWidth="1"/>
    <col min="776" max="776" width="14.28515625" style="71" customWidth="1"/>
    <col min="777" max="777" width="15.28515625" style="71" customWidth="1"/>
    <col min="778" max="781" width="16" style="71" customWidth="1"/>
    <col min="782" max="782" width="14.28515625" style="71" customWidth="1"/>
    <col min="783" max="783" width="9.28515625" style="71"/>
    <col min="784" max="784" width="13.28515625" style="71" customWidth="1"/>
    <col min="785" max="785" width="14.28515625" style="71" customWidth="1"/>
    <col min="786" max="786" width="21" style="71" customWidth="1"/>
    <col min="787" max="1024" width="9.28515625" style="71"/>
    <col min="1025" max="1025" width="1.140625" style="71" customWidth="1"/>
    <col min="1026" max="1026" width="5" style="71" customWidth="1"/>
    <col min="1027" max="1027" width="0" style="71" hidden="1" customWidth="1"/>
    <col min="1028" max="1028" width="7.140625" style="71" customWidth="1"/>
    <col min="1029" max="1029" width="28.140625" style="71" customWidth="1"/>
    <col min="1030" max="1030" width="0" style="71" hidden="1" customWidth="1"/>
    <col min="1031" max="1031" width="24" style="71" customWidth="1"/>
    <col min="1032" max="1032" width="14.28515625" style="71" customWidth="1"/>
    <col min="1033" max="1033" width="15.28515625" style="71" customWidth="1"/>
    <col min="1034" max="1037" width="16" style="71" customWidth="1"/>
    <col min="1038" max="1038" width="14.28515625" style="71" customWidth="1"/>
    <col min="1039" max="1039" width="9.28515625" style="71"/>
    <col min="1040" max="1040" width="13.28515625" style="71" customWidth="1"/>
    <col min="1041" max="1041" width="14.28515625" style="71" customWidth="1"/>
    <col min="1042" max="1042" width="21" style="71" customWidth="1"/>
    <col min="1043" max="1280" width="9.28515625" style="71"/>
    <col min="1281" max="1281" width="1.140625" style="71" customWidth="1"/>
    <col min="1282" max="1282" width="5" style="71" customWidth="1"/>
    <col min="1283" max="1283" width="0" style="71" hidden="1" customWidth="1"/>
    <col min="1284" max="1284" width="7.140625" style="71" customWidth="1"/>
    <col min="1285" max="1285" width="28.140625" style="71" customWidth="1"/>
    <col min="1286" max="1286" width="0" style="71" hidden="1" customWidth="1"/>
    <col min="1287" max="1287" width="24" style="71" customWidth="1"/>
    <col min="1288" max="1288" width="14.28515625" style="71" customWidth="1"/>
    <col min="1289" max="1289" width="15.28515625" style="71" customWidth="1"/>
    <col min="1290" max="1293" width="16" style="71" customWidth="1"/>
    <col min="1294" max="1294" width="14.28515625" style="71" customWidth="1"/>
    <col min="1295" max="1295" width="9.28515625" style="71"/>
    <col min="1296" max="1296" width="13.28515625" style="71" customWidth="1"/>
    <col min="1297" max="1297" width="14.28515625" style="71" customWidth="1"/>
    <col min="1298" max="1298" width="21" style="71" customWidth="1"/>
    <col min="1299" max="1536" width="9.28515625" style="71"/>
    <col min="1537" max="1537" width="1.140625" style="71" customWidth="1"/>
    <col min="1538" max="1538" width="5" style="71" customWidth="1"/>
    <col min="1539" max="1539" width="0" style="71" hidden="1" customWidth="1"/>
    <col min="1540" max="1540" width="7.140625" style="71" customWidth="1"/>
    <col min="1541" max="1541" width="28.140625" style="71" customWidth="1"/>
    <col min="1542" max="1542" width="0" style="71" hidden="1" customWidth="1"/>
    <col min="1543" max="1543" width="24" style="71" customWidth="1"/>
    <col min="1544" max="1544" width="14.28515625" style="71" customWidth="1"/>
    <col min="1545" max="1545" width="15.28515625" style="71" customWidth="1"/>
    <col min="1546" max="1549" width="16" style="71" customWidth="1"/>
    <col min="1550" max="1550" width="14.28515625" style="71" customWidth="1"/>
    <col min="1551" max="1551" width="9.28515625" style="71"/>
    <col min="1552" max="1552" width="13.28515625" style="71" customWidth="1"/>
    <col min="1553" max="1553" width="14.28515625" style="71" customWidth="1"/>
    <col min="1554" max="1554" width="21" style="71" customWidth="1"/>
    <col min="1555" max="1792" width="9.28515625" style="71"/>
    <col min="1793" max="1793" width="1.140625" style="71" customWidth="1"/>
    <col min="1794" max="1794" width="5" style="71" customWidth="1"/>
    <col min="1795" max="1795" width="0" style="71" hidden="1" customWidth="1"/>
    <col min="1796" max="1796" width="7.140625" style="71" customWidth="1"/>
    <col min="1797" max="1797" width="28.140625" style="71" customWidth="1"/>
    <col min="1798" max="1798" width="0" style="71" hidden="1" customWidth="1"/>
    <col min="1799" max="1799" width="24" style="71" customWidth="1"/>
    <col min="1800" max="1800" width="14.28515625" style="71" customWidth="1"/>
    <col min="1801" max="1801" width="15.28515625" style="71" customWidth="1"/>
    <col min="1802" max="1805" width="16" style="71" customWidth="1"/>
    <col min="1806" max="1806" width="14.28515625" style="71" customWidth="1"/>
    <col min="1807" max="1807" width="9.28515625" style="71"/>
    <col min="1808" max="1808" width="13.28515625" style="71" customWidth="1"/>
    <col min="1809" max="1809" width="14.28515625" style="71" customWidth="1"/>
    <col min="1810" max="1810" width="21" style="71" customWidth="1"/>
    <col min="1811" max="2048" width="9.28515625" style="71"/>
    <col min="2049" max="2049" width="1.140625" style="71" customWidth="1"/>
    <col min="2050" max="2050" width="5" style="71" customWidth="1"/>
    <col min="2051" max="2051" width="0" style="71" hidden="1" customWidth="1"/>
    <col min="2052" max="2052" width="7.140625" style="71" customWidth="1"/>
    <col min="2053" max="2053" width="28.140625" style="71" customWidth="1"/>
    <col min="2054" max="2054" width="0" style="71" hidden="1" customWidth="1"/>
    <col min="2055" max="2055" width="24" style="71" customWidth="1"/>
    <col min="2056" max="2056" width="14.28515625" style="71" customWidth="1"/>
    <col min="2057" max="2057" width="15.28515625" style="71" customWidth="1"/>
    <col min="2058" max="2061" width="16" style="71" customWidth="1"/>
    <col min="2062" max="2062" width="14.28515625" style="71" customWidth="1"/>
    <col min="2063" max="2063" width="9.28515625" style="71"/>
    <col min="2064" max="2064" width="13.28515625" style="71" customWidth="1"/>
    <col min="2065" max="2065" width="14.28515625" style="71" customWidth="1"/>
    <col min="2066" max="2066" width="21" style="71" customWidth="1"/>
    <col min="2067" max="2304" width="9.28515625" style="71"/>
    <col min="2305" max="2305" width="1.140625" style="71" customWidth="1"/>
    <col min="2306" max="2306" width="5" style="71" customWidth="1"/>
    <col min="2307" max="2307" width="0" style="71" hidden="1" customWidth="1"/>
    <col min="2308" max="2308" width="7.140625" style="71" customWidth="1"/>
    <col min="2309" max="2309" width="28.140625" style="71" customWidth="1"/>
    <col min="2310" max="2310" width="0" style="71" hidden="1" customWidth="1"/>
    <col min="2311" max="2311" width="24" style="71" customWidth="1"/>
    <col min="2312" max="2312" width="14.28515625" style="71" customWidth="1"/>
    <col min="2313" max="2313" width="15.28515625" style="71" customWidth="1"/>
    <col min="2314" max="2317" width="16" style="71" customWidth="1"/>
    <col min="2318" max="2318" width="14.28515625" style="71" customWidth="1"/>
    <col min="2319" max="2319" width="9.28515625" style="71"/>
    <col min="2320" max="2320" width="13.28515625" style="71" customWidth="1"/>
    <col min="2321" max="2321" width="14.28515625" style="71" customWidth="1"/>
    <col min="2322" max="2322" width="21" style="71" customWidth="1"/>
    <col min="2323" max="2560" width="9.28515625" style="71"/>
    <col min="2561" max="2561" width="1.140625" style="71" customWidth="1"/>
    <col min="2562" max="2562" width="5" style="71" customWidth="1"/>
    <col min="2563" max="2563" width="0" style="71" hidden="1" customWidth="1"/>
    <col min="2564" max="2564" width="7.140625" style="71" customWidth="1"/>
    <col min="2565" max="2565" width="28.140625" style="71" customWidth="1"/>
    <col min="2566" max="2566" width="0" style="71" hidden="1" customWidth="1"/>
    <col min="2567" max="2567" width="24" style="71" customWidth="1"/>
    <col min="2568" max="2568" width="14.28515625" style="71" customWidth="1"/>
    <col min="2569" max="2569" width="15.28515625" style="71" customWidth="1"/>
    <col min="2570" max="2573" width="16" style="71" customWidth="1"/>
    <col min="2574" max="2574" width="14.28515625" style="71" customWidth="1"/>
    <col min="2575" max="2575" width="9.28515625" style="71"/>
    <col min="2576" max="2576" width="13.28515625" style="71" customWidth="1"/>
    <col min="2577" max="2577" width="14.28515625" style="71" customWidth="1"/>
    <col min="2578" max="2578" width="21" style="71" customWidth="1"/>
    <col min="2579" max="2816" width="9.28515625" style="71"/>
    <col min="2817" max="2817" width="1.140625" style="71" customWidth="1"/>
    <col min="2818" max="2818" width="5" style="71" customWidth="1"/>
    <col min="2819" max="2819" width="0" style="71" hidden="1" customWidth="1"/>
    <col min="2820" max="2820" width="7.140625" style="71" customWidth="1"/>
    <col min="2821" max="2821" width="28.140625" style="71" customWidth="1"/>
    <col min="2822" max="2822" width="0" style="71" hidden="1" customWidth="1"/>
    <col min="2823" max="2823" width="24" style="71" customWidth="1"/>
    <col min="2824" max="2824" width="14.28515625" style="71" customWidth="1"/>
    <col min="2825" max="2825" width="15.28515625" style="71" customWidth="1"/>
    <col min="2826" max="2829" width="16" style="71" customWidth="1"/>
    <col min="2830" max="2830" width="14.28515625" style="71" customWidth="1"/>
    <col min="2831" max="2831" width="9.28515625" style="71"/>
    <col min="2832" max="2832" width="13.28515625" style="71" customWidth="1"/>
    <col min="2833" max="2833" width="14.28515625" style="71" customWidth="1"/>
    <col min="2834" max="2834" width="21" style="71" customWidth="1"/>
    <col min="2835" max="3072" width="9.28515625" style="71"/>
    <col min="3073" max="3073" width="1.140625" style="71" customWidth="1"/>
    <col min="3074" max="3074" width="5" style="71" customWidth="1"/>
    <col min="3075" max="3075" width="0" style="71" hidden="1" customWidth="1"/>
    <col min="3076" max="3076" width="7.140625" style="71" customWidth="1"/>
    <col min="3077" max="3077" width="28.140625" style="71" customWidth="1"/>
    <col min="3078" max="3078" width="0" style="71" hidden="1" customWidth="1"/>
    <col min="3079" max="3079" width="24" style="71" customWidth="1"/>
    <col min="3080" max="3080" width="14.28515625" style="71" customWidth="1"/>
    <col min="3081" max="3081" width="15.28515625" style="71" customWidth="1"/>
    <col min="3082" max="3085" width="16" style="71" customWidth="1"/>
    <col min="3086" max="3086" width="14.28515625" style="71" customWidth="1"/>
    <col min="3087" max="3087" width="9.28515625" style="71"/>
    <col min="3088" max="3088" width="13.28515625" style="71" customWidth="1"/>
    <col min="3089" max="3089" width="14.28515625" style="71" customWidth="1"/>
    <col min="3090" max="3090" width="21" style="71" customWidth="1"/>
    <col min="3091" max="3328" width="9.28515625" style="71"/>
    <col min="3329" max="3329" width="1.140625" style="71" customWidth="1"/>
    <col min="3330" max="3330" width="5" style="71" customWidth="1"/>
    <col min="3331" max="3331" width="0" style="71" hidden="1" customWidth="1"/>
    <col min="3332" max="3332" width="7.140625" style="71" customWidth="1"/>
    <col min="3333" max="3333" width="28.140625" style="71" customWidth="1"/>
    <col min="3334" max="3334" width="0" style="71" hidden="1" customWidth="1"/>
    <col min="3335" max="3335" width="24" style="71" customWidth="1"/>
    <col min="3336" max="3336" width="14.28515625" style="71" customWidth="1"/>
    <col min="3337" max="3337" width="15.28515625" style="71" customWidth="1"/>
    <col min="3338" max="3341" width="16" style="71" customWidth="1"/>
    <col min="3342" max="3342" width="14.28515625" style="71" customWidth="1"/>
    <col min="3343" max="3343" width="9.28515625" style="71"/>
    <col min="3344" max="3344" width="13.28515625" style="71" customWidth="1"/>
    <col min="3345" max="3345" width="14.28515625" style="71" customWidth="1"/>
    <col min="3346" max="3346" width="21" style="71" customWidth="1"/>
    <col min="3347" max="3584" width="9.28515625" style="71"/>
    <col min="3585" max="3585" width="1.140625" style="71" customWidth="1"/>
    <col min="3586" max="3586" width="5" style="71" customWidth="1"/>
    <col min="3587" max="3587" width="0" style="71" hidden="1" customWidth="1"/>
    <col min="3588" max="3588" width="7.140625" style="71" customWidth="1"/>
    <col min="3589" max="3589" width="28.140625" style="71" customWidth="1"/>
    <col min="3590" max="3590" width="0" style="71" hidden="1" customWidth="1"/>
    <col min="3591" max="3591" width="24" style="71" customWidth="1"/>
    <col min="3592" max="3592" width="14.28515625" style="71" customWidth="1"/>
    <col min="3593" max="3593" width="15.28515625" style="71" customWidth="1"/>
    <col min="3594" max="3597" width="16" style="71" customWidth="1"/>
    <col min="3598" max="3598" width="14.28515625" style="71" customWidth="1"/>
    <col min="3599" max="3599" width="9.28515625" style="71"/>
    <col min="3600" max="3600" width="13.28515625" style="71" customWidth="1"/>
    <col min="3601" max="3601" width="14.28515625" style="71" customWidth="1"/>
    <col min="3602" max="3602" width="21" style="71" customWidth="1"/>
    <col min="3603" max="3840" width="9.28515625" style="71"/>
    <col min="3841" max="3841" width="1.140625" style="71" customWidth="1"/>
    <col min="3842" max="3842" width="5" style="71" customWidth="1"/>
    <col min="3843" max="3843" width="0" style="71" hidden="1" customWidth="1"/>
    <col min="3844" max="3844" width="7.140625" style="71" customWidth="1"/>
    <col min="3845" max="3845" width="28.140625" style="71" customWidth="1"/>
    <col min="3846" max="3846" width="0" style="71" hidden="1" customWidth="1"/>
    <col min="3847" max="3847" width="24" style="71" customWidth="1"/>
    <col min="3848" max="3848" width="14.28515625" style="71" customWidth="1"/>
    <col min="3849" max="3849" width="15.28515625" style="71" customWidth="1"/>
    <col min="3850" max="3853" width="16" style="71" customWidth="1"/>
    <col min="3854" max="3854" width="14.28515625" style="71" customWidth="1"/>
    <col min="3855" max="3855" width="9.28515625" style="71"/>
    <col min="3856" max="3856" width="13.28515625" style="71" customWidth="1"/>
    <col min="3857" max="3857" width="14.28515625" style="71" customWidth="1"/>
    <col min="3858" max="3858" width="21" style="71" customWidth="1"/>
    <col min="3859" max="4096" width="9.28515625" style="71"/>
    <col min="4097" max="4097" width="1.140625" style="71" customWidth="1"/>
    <col min="4098" max="4098" width="5" style="71" customWidth="1"/>
    <col min="4099" max="4099" width="0" style="71" hidden="1" customWidth="1"/>
    <col min="4100" max="4100" width="7.140625" style="71" customWidth="1"/>
    <col min="4101" max="4101" width="28.140625" style="71" customWidth="1"/>
    <col min="4102" max="4102" width="0" style="71" hidden="1" customWidth="1"/>
    <col min="4103" max="4103" width="24" style="71" customWidth="1"/>
    <col min="4104" max="4104" width="14.28515625" style="71" customWidth="1"/>
    <col min="4105" max="4105" width="15.28515625" style="71" customWidth="1"/>
    <col min="4106" max="4109" width="16" style="71" customWidth="1"/>
    <col min="4110" max="4110" width="14.28515625" style="71" customWidth="1"/>
    <col min="4111" max="4111" width="9.28515625" style="71"/>
    <col min="4112" max="4112" width="13.28515625" style="71" customWidth="1"/>
    <col min="4113" max="4113" width="14.28515625" style="71" customWidth="1"/>
    <col min="4114" max="4114" width="21" style="71" customWidth="1"/>
    <col min="4115" max="4352" width="9.28515625" style="71"/>
    <col min="4353" max="4353" width="1.140625" style="71" customWidth="1"/>
    <col min="4354" max="4354" width="5" style="71" customWidth="1"/>
    <col min="4355" max="4355" width="0" style="71" hidden="1" customWidth="1"/>
    <col min="4356" max="4356" width="7.140625" style="71" customWidth="1"/>
    <col min="4357" max="4357" width="28.140625" style="71" customWidth="1"/>
    <col min="4358" max="4358" width="0" style="71" hidden="1" customWidth="1"/>
    <col min="4359" max="4359" width="24" style="71" customWidth="1"/>
    <col min="4360" max="4360" width="14.28515625" style="71" customWidth="1"/>
    <col min="4361" max="4361" width="15.28515625" style="71" customWidth="1"/>
    <col min="4362" max="4365" width="16" style="71" customWidth="1"/>
    <col min="4366" max="4366" width="14.28515625" style="71" customWidth="1"/>
    <col min="4367" max="4367" width="9.28515625" style="71"/>
    <col min="4368" max="4368" width="13.28515625" style="71" customWidth="1"/>
    <col min="4369" max="4369" width="14.28515625" style="71" customWidth="1"/>
    <col min="4370" max="4370" width="21" style="71" customWidth="1"/>
    <col min="4371" max="4608" width="9.28515625" style="71"/>
    <col min="4609" max="4609" width="1.140625" style="71" customWidth="1"/>
    <col min="4610" max="4610" width="5" style="71" customWidth="1"/>
    <col min="4611" max="4611" width="0" style="71" hidden="1" customWidth="1"/>
    <col min="4612" max="4612" width="7.140625" style="71" customWidth="1"/>
    <col min="4613" max="4613" width="28.140625" style="71" customWidth="1"/>
    <col min="4614" max="4614" width="0" style="71" hidden="1" customWidth="1"/>
    <col min="4615" max="4615" width="24" style="71" customWidth="1"/>
    <col min="4616" max="4616" width="14.28515625" style="71" customWidth="1"/>
    <col min="4617" max="4617" width="15.28515625" style="71" customWidth="1"/>
    <col min="4618" max="4621" width="16" style="71" customWidth="1"/>
    <col min="4622" max="4622" width="14.28515625" style="71" customWidth="1"/>
    <col min="4623" max="4623" width="9.28515625" style="71"/>
    <col min="4624" max="4624" width="13.28515625" style="71" customWidth="1"/>
    <col min="4625" max="4625" width="14.28515625" style="71" customWidth="1"/>
    <col min="4626" max="4626" width="21" style="71" customWidth="1"/>
    <col min="4627" max="4864" width="9.28515625" style="71"/>
    <col min="4865" max="4865" width="1.140625" style="71" customWidth="1"/>
    <col min="4866" max="4866" width="5" style="71" customWidth="1"/>
    <col min="4867" max="4867" width="0" style="71" hidden="1" customWidth="1"/>
    <col min="4868" max="4868" width="7.140625" style="71" customWidth="1"/>
    <col min="4869" max="4869" width="28.140625" style="71" customWidth="1"/>
    <col min="4870" max="4870" width="0" style="71" hidden="1" customWidth="1"/>
    <col min="4871" max="4871" width="24" style="71" customWidth="1"/>
    <col min="4872" max="4872" width="14.28515625" style="71" customWidth="1"/>
    <col min="4873" max="4873" width="15.28515625" style="71" customWidth="1"/>
    <col min="4874" max="4877" width="16" style="71" customWidth="1"/>
    <col min="4878" max="4878" width="14.28515625" style="71" customWidth="1"/>
    <col min="4879" max="4879" width="9.28515625" style="71"/>
    <col min="4880" max="4880" width="13.28515625" style="71" customWidth="1"/>
    <col min="4881" max="4881" width="14.28515625" style="71" customWidth="1"/>
    <col min="4882" max="4882" width="21" style="71" customWidth="1"/>
    <col min="4883" max="5120" width="9.28515625" style="71"/>
    <col min="5121" max="5121" width="1.140625" style="71" customWidth="1"/>
    <col min="5122" max="5122" width="5" style="71" customWidth="1"/>
    <col min="5123" max="5123" width="0" style="71" hidden="1" customWidth="1"/>
    <col min="5124" max="5124" width="7.140625" style="71" customWidth="1"/>
    <col min="5125" max="5125" width="28.140625" style="71" customWidth="1"/>
    <col min="5126" max="5126" width="0" style="71" hidden="1" customWidth="1"/>
    <col min="5127" max="5127" width="24" style="71" customWidth="1"/>
    <col min="5128" max="5128" width="14.28515625" style="71" customWidth="1"/>
    <col min="5129" max="5129" width="15.28515625" style="71" customWidth="1"/>
    <col min="5130" max="5133" width="16" style="71" customWidth="1"/>
    <col min="5134" max="5134" width="14.28515625" style="71" customWidth="1"/>
    <col min="5135" max="5135" width="9.28515625" style="71"/>
    <col min="5136" max="5136" width="13.28515625" style="71" customWidth="1"/>
    <col min="5137" max="5137" width="14.28515625" style="71" customWidth="1"/>
    <col min="5138" max="5138" width="21" style="71" customWidth="1"/>
    <col min="5139" max="5376" width="9.28515625" style="71"/>
    <col min="5377" max="5377" width="1.140625" style="71" customWidth="1"/>
    <col min="5378" max="5378" width="5" style="71" customWidth="1"/>
    <col min="5379" max="5379" width="0" style="71" hidden="1" customWidth="1"/>
    <col min="5380" max="5380" width="7.140625" style="71" customWidth="1"/>
    <col min="5381" max="5381" width="28.140625" style="71" customWidth="1"/>
    <col min="5382" max="5382" width="0" style="71" hidden="1" customWidth="1"/>
    <col min="5383" max="5383" width="24" style="71" customWidth="1"/>
    <col min="5384" max="5384" width="14.28515625" style="71" customWidth="1"/>
    <col min="5385" max="5385" width="15.28515625" style="71" customWidth="1"/>
    <col min="5386" max="5389" width="16" style="71" customWidth="1"/>
    <col min="5390" max="5390" width="14.28515625" style="71" customWidth="1"/>
    <col min="5391" max="5391" width="9.28515625" style="71"/>
    <col min="5392" max="5392" width="13.28515625" style="71" customWidth="1"/>
    <col min="5393" max="5393" width="14.28515625" style="71" customWidth="1"/>
    <col min="5394" max="5394" width="21" style="71" customWidth="1"/>
    <col min="5395" max="5632" width="9.28515625" style="71"/>
    <col min="5633" max="5633" width="1.140625" style="71" customWidth="1"/>
    <col min="5634" max="5634" width="5" style="71" customWidth="1"/>
    <col min="5635" max="5635" width="0" style="71" hidden="1" customWidth="1"/>
    <col min="5636" max="5636" width="7.140625" style="71" customWidth="1"/>
    <col min="5637" max="5637" width="28.140625" style="71" customWidth="1"/>
    <col min="5638" max="5638" width="0" style="71" hidden="1" customWidth="1"/>
    <col min="5639" max="5639" width="24" style="71" customWidth="1"/>
    <col min="5640" max="5640" width="14.28515625" style="71" customWidth="1"/>
    <col min="5641" max="5641" width="15.28515625" style="71" customWidth="1"/>
    <col min="5642" max="5645" width="16" style="71" customWidth="1"/>
    <col min="5646" max="5646" width="14.28515625" style="71" customWidth="1"/>
    <col min="5647" max="5647" width="9.28515625" style="71"/>
    <col min="5648" max="5648" width="13.28515625" style="71" customWidth="1"/>
    <col min="5649" max="5649" width="14.28515625" style="71" customWidth="1"/>
    <col min="5650" max="5650" width="21" style="71" customWidth="1"/>
    <col min="5651" max="5888" width="9.28515625" style="71"/>
    <col min="5889" max="5889" width="1.140625" style="71" customWidth="1"/>
    <col min="5890" max="5890" width="5" style="71" customWidth="1"/>
    <col min="5891" max="5891" width="0" style="71" hidden="1" customWidth="1"/>
    <col min="5892" max="5892" width="7.140625" style="71" customWidth="1"/>
    <col min="5893" max="5893" width="28.140625" style="71" customWidth="1"/>
    <col min="5894" max="5894" width="0" style="71" hidden="1" customWidth="1"/>
    <col min="5895" max="5895" width="24" style="71" customWidth="1"/>
    <col min="5896" max="5896" width="14.28515625" style="71" customWidth="1"/>
    <col min="5897" max="5897" width="15.28515625" style="71" customWidth="1"/>
    <col min="5898" max="5901" width="16" style="71" customWidth="1"/>
    <col min="5902" max="5902" width="14.28515625" style="71" customWidth="1"/>
    <col min="5903" max="5903" width="9.28515625" style="71"/>
    <col min="5904" max="5904" width="13.28515625" style="71" customWidth="1"/>
    <col min="5905" max="5905" width="14.28515625" style="71" customWidth="1"/>
    <col min="5906" max="5906" width="21" style="71" customWidth="1"/>
    <col min="5907" max="6144" width="9.28515625" style="71"/>
    <col min="6145" max="6145" width="1.140625" style="71" customWidth="1"/>
    <col min="6146" max="6146" width="5" style="71" customWidth="1"/>
    <col min="6147" max="6147" width="0" style="71" hidden="1" customWidth="1"/>
    <col min="6148" max="6148" width="7.140625" style="71" customWidth="1"/>
    <col min="6149" max="6149" width="28.140625" style="71" customWidth="1"/>
    <col min="6150" max="6150" width="0" style="71" hidden="1" customWidth="1"/>
    <col min="6151" max="6151" width="24" style="71" customWidth="1"/>
    <col min="6152" max="6152" width="14.28515625" style="71" customWidth="1"/>
    <col min="6153" max="6153" width="15.28515625" style="71" customWidth="1"/>
    <col min="6154" max="6157" width="16" style="71" customWidth="1"/>
    <col min="6158" max="6158" width="14.28515625" style="71" customWidth="1"/>
    <col min="6159" max="6159" width="9.28515625" style="71"/>
    <col min="6160" max="6160" width="13.28515625" style="71" customWidth="1"/>
    <col min="6161" max="6161" width="14.28515625" style="71" customWidth="1"/>
    <col min="6162" max="6162" width="21" style="71" customWidth="1"/>
    <col min="6163" max="6400" width="9.28515625" style="71"/>
    <col min="6401" max="6401" width="1.140625" style="71" customWidth="1"/>
    <col min="6402" max="6402" width="5" style="71" customWidth="1"/>
    <col min="6403" max="6403" width="0" style="71" hidden="1" customWidth="1"/>
    <col min="6404" max="6404" width="7.140625" style="71" customWidth="1"/>
    <col min="6405" max="6405" width="28.140625" style="71" customWidth="1"/>
    <col min="6406" max="6406" width="0" style="71" hidden="1" customWidth="1"/>
    <col min="6407" max="6407" width="24" style="71" customWidth="1"/>
    <col min="6408" max="6408" width="14.28515625" style="71" customWidth="1"/>
    <col min="6409" max="6409" width="15.28515625" style="71" customWidth="1"/>
    <col min="6410" max="6413" width="16" style="71" customWidth="1"/>
    <col min="6414" max="6414" width="14.28515625" style="71" customWidth="1"/>
    <col min="6415" max="6415" width="9.28515625" style="71"/>
    <col min="6416" max="6416" width="13.28515625" style="71" customWidth="1"/>
    <col min="6417" max="6417" width="14.28515625" style="71" customWidth="1"/>
    <col min="6418" max="6418" width="21" style="71" customWidth="1"/>
    <col min="6419" max="6656" width="9.28515625" style="71"/>
    <col min="6657" max="6657" width="1.140625" style="71" customWidth="1"/>
    <col min="6658" max="6658" width="5" style="71" customWidth="1"/>
    <col min="6659" max="6659" width="0" style="71" hidden="1" customWidth="1"/>
    <col min="6660" max="6660" width="7.140625" style="71" customWidth="1"/>
    <col min="6661" max="6661" width="28.140625" style="71" customWidth="1"/>
    <col min="6662" max="6662" width="0" style="71" hidden="1" customWidth="1"/>
    <col min="6663" max="6663" width="24" style="71" customWidth="1"/>
    <col min="6664" max="6664" width="14.28515625" style="71" customWidth="1"/>
    <col min="6665" max="6665" width="15.28515625" style="71" customWidth="1"/>
    <col min="6666" max="6669" width="16" style="71" customWidth="1"/>
    <col min="6670" max="6670" width="14.28515625" style="71" customWidth="1"/>
    <col min="6671" max="6671" width="9.28515625" style="71"/>
    <col min="6672" max="6672" width="13.28515625" style="71" customWidth="1"/>
    <col min="6673" max="6673" width="14.28515625" style="71" customWidth="1"/>
    <col min="6674" max="6674" width="21" style="71" customWidth="1"/>
    <col min="6675" max="6912" width="9.28515625" style="71"/>
    <col min="6913" max="6913" width="1.140625" style="71" customWidth="1"/>
    <col min="6914" max="6914" width="5" style="71" customWidth="1"/>
    <col min="6915" max="6915" width="0" style="71" hidden="1" customWidth="1"/>
    <col min="6916" max="6916" width="7.140625" style="71" customWidth="1"/>
    <col min="6917" max="6917" width="28.140625" style="71" customWidth="1"/>
    <col min="6918" max="6918" width="0" style="71" hidden="1" customWidth="1"/>
    <col min="6919" max="6919" width="24" style="71" customWidth="1"/>
    <col min="6920" max="6920" width="14.28515625" style="71" customWidth="1"/>
    <col min="6921" max="6921" width="15.28515625" style="71" customWidth="1"/>
    <col min="6922" max="6925" width="16" style="71" customWidth="1"/>
    <col min="6926" max="6926" width="14.28515625" style="71" customWidth="1"/>
    <col min="6927" max="6927" width="9.28515625" style="71"/>
    <col min="6928" max="6928" width="13.28515625" style="71" customWidth="1"/>
    <col min="6929" max="6929" width="14.28515625" style="71" customWidth="1"/>
    <col min="6930" max="6930" width="21" style="71" customWidth="1"/>
    <col min="6931" max="7168" width="9.28515625" style="71"/>
    <col min="7169" max="7169" width="1.140625" style="71" customWidth="1"/>
    <col min="7170" max="7170" width="5" style="71" customWidth="1"/>
    <col min="7171" max="7171" width="0" style="71" hidden="1" customWidth="1"/>
    <col min="7172" max="7172" width="7.140625" style="71" customWidth="1"/>
    <col min="7173" max="7173" width="28.140625" style="71" customWidth="1"/>
    <col min="7174" max="7174" width="0" style="71" hidden="1" customWidth="1"/>
    <col min="7175" max="7175" width="24" style="71" customWidth="1"/>
    <col min="7176" max="7176" width="14.28515625" style="71" customWidth="1"/>
    <col min="7177" max="7177" width="15.28515625" style="71" customWidth="1"/>
    <col min="7178" max="7181" width="16" style="71" customWidth="1"/>
    <col min="7182" max="7182" width="14.28515625" style="71" customWidth="1"/>
    <col min="7183" max="7183" width="9.28515625" style="71"/>
    <col min="7184" max="7184" width="13.28515625" style="71" customWidth="1"/>
    <col min="7185" max="7185" width="14.28515625" style="71" customWidth="1"/>
    <col min="7186" max="7186" width="21" style="71" customWidth="1"/>
    <col min="7187" max="7424" width="9.28515625" style="71"/>
    <col min="7425" max="7425" width="1.140625" style="71" customWidth="1"/>
    <col min="7426" max="7426" width="5" style="71" customWidth="1"/>
    <col min="7427" max="7427" width="0" style="71" hidden="1" customWidth="1"/>
    <col min="7428" max="7428" width="7.140625" style="71" customWidth="1"/>
    <col min="7429" max="7429" width="28.140625" style="71" customWidth="1"/>
    <col min="7430" max="7430" width="0" style="71" hidden="1" customWidth="1"/>
    <col min="7431" max="7431" width="24" style="71" customWidth="1"/>
    <col min="7432" max="7432" width="14.28515625" style="71" customWidth="1"/>
    <col min="7433" max="7433" width="15.28515625" style="71" customWidth="1"/>
    <col min="7434" max="7437" width="16" style="71" customWidth="1"/>
    <col min="7438" max="7438" width="14.28515625" style="71" customWidth="1"/>
    <col min="7439" max="7439" width="9.28515625" style="71"/>
    <col min="7440" max="7440" width="13.28515625" style="71" customWidth="1"/>
    <col min="7441" max="7441" width="14.28515625" style="71" customWidth="1"/>
    <col min="7442" max="7442" width="21" style="71" customWidth="1"/>
    <col min="7443" max="7680" width="9.28515625" style="71"/>
    <col min="7681" max="7681" width="1.140625" style="71" customWidth="1"/>
    <col min="7682" max="7682" width="5" style="71" customWidth="1"/>
    <col min="7683" max="7683" width="0" style="71" hidden="1" customWidth="1"/>
    <col min="7684" max="7684" width="7.140625" style="71" customWidth="1"/>
    <col min="7685" max="7685" width="28.140625" style="71" customWidth="1"/>
    <col min="7686" max="7686" width="0" style="71" hidden="1" customWidth="1"/>
    <col min="7687" max="7687" width="24" style="71" customWidth="1"/>
    <col min="7688" max="7688" width="14.28515625" style="71" customWidth="1"/>
    <col min="7689" max="7689" width="15.28515625" style="71" customWidth="1"/>
    <col min="7690" max="7693" width="16" style="71" customWidth="1"/>
    <col min="7694" max="7694" width="14.28515625" style="71" customWidth="1"/>
    <col min="7695" max="7695" width="9.28515625" style="71"/>
    <col min="7696" max="7696" width="13.28515625" style="71" customWidth="1"/>
    <col min="7697" max="7697" width="14.28515625" style="71" customWidth="1"/>
    <col min="7698" max="7698" width="21" style="71" customWidth="1"/>
    <col min="7699" max="7936" width="9.28515625" style="71"/>
    <col min="7937" max="7937" width="1.140625" style="71" customWidth="1"/>
    <col min="7938" max="7938" width="5" style="71" customWidth="1"/>
    <col min="7939" max="7939" width="0" style="71" hidden="1" customWidth="1"/>
    <col min="7940" max="7940" width="7.140625" style="71" customWidth="1"/>
    <col min="7941" max="7941" width="28.140625" style="71" customWidth="1"/>
    <col min="7942" max="7942" width="0" style="71" hidden="1" customWidth="1"/>
    <col min="7943" max="7943" width="24" style="71" customWidth="1"/>
    <col min="7944" max="7944" width="14.28515625" style="71" customWidth="1"/>
    <col min="7945" max="7945" width="15.28515625" style="71" customWidth="1"/>
    <col min="7946" max="7949" width="16" style="71" customWidth="1"/>
    <col min="7950" max="7950" width="14.28515625" style="71" customWidth="1"/>
    <col min="7951" max="7951" width="9.28515625" style="71"/>
    <col min="7952" max="7952" width="13.28515625" style="71" customWidth="1"/>
    <col min="7953" max="7953" width="14.28515625" style="71" customWidth="1"/>
    <col min="7954" max="7954" width="21" style="71" customWidth="1"/>
    <col min="7955" max="8192" width="9.28515625" style="71"/>
    <col min="8193" max="8193" width="1.140625" style="71" customWidth="1"/>
    <col min="8194" max="8194" width="5" style="71" customWidth="1"/>
    <col min="8195" max="8195" width="0" style="71" hidden="1" customWidth="1"/>
    <col min="8196" max="8196" width="7.140625" style="71" customWidth="1"/>
    <col min="8197" max="8197" width="28.140625" style="71" customWidth="1"/>
    <col min="8198" max="8198" width="0" style="71" hidden="1" customWidth="1"/>
    <col min="8199" max="8199" width="24" style="71" customWidth="1"/>
    <col min="8200" max="8200" width="14.28515625" style="71" customWidth="1"/>
    <col min="8201" max="8201" width="15.28515625" style="71" customWidth="1"/>
    <col min="8202" max="8205" width="16" style="71" customWidth="1"/>
    <col min="8206" max="8206" width="14.28515625" style="71" customWidth="1"/>
    <col min="8207" max="8207" width="9.28515625" style="71"/>
    <col min="8208" max="8208" width="13.28515625" style="71" customWidth="1"/>
    <col min="8209" max="8209" width="14.28515625" style="71" customWidth="1"/>
    <col min="8210" max="8210" width="21" style="71" customWidth="1"/>
    <col min="8211" max="8448" width="9.28515625" style="71"/>
    <col min="8449" max="8449" width="1.140625" style="71" customWidth="1"/>
    <col min="8450" max="8450" width="5" style="71" customWidth="1"/>
    <col min="8451" max="8451" width="0" style="71" hidden="1" customWidth="1"/>
    <col min="8452" max="8452" width="7.140625" style="71" customWidth="1"/>
    <col min="8453" max="8453" width="28.140625" style="71" customWidth="1"/>
    <col min="8454" max="8454" width="0" style="71" hidden="1" customWidth="1"/>
    <col min="8455" max="8455" width="24" style="71" customWidth="1"/>
    <col min="8456" max="8456" width="14.28515625" style="71" customWidth="1"/>
    <col min="8457" max="8457" width="15.28515625" style="71" customWidth="1"/>
    <col min="8458" max="8461" width="16" style="71" customWidth="1"/>
    <col min="8462" max="8462" width="14.28515625" style="71" customWidth="1"/>
    <col min="8463" max="8463" width="9.28515625" style="71"/>
    <col min="8464" max="8464" width="13.28515625" style="71" customWidth="1"/>
    <col min="8465" max="8465" width="14.28515625" style="71" customWidth="1"/>
    <col min="8466" max="8466" width="21" style="71" customWidth="1"/>
    <col min="8467" max="8704" width="9.28515625" style="71"/>
    <col min="8705" max="8705" width="1.140625" style="71" customWidth="1"/>
    <col min="8706" max="8706" width="5" style="71" customWidth="1"/>
    <col min="8707" max="8707" width="0" style="71" hidden="1" customWidth="1"/>
    <col min="8708" max="8708" width="7.140625" style="71" customWidth="1"/>
    <col min="8709" max="8709" width="28.140625" style="71" customWidth="1"/>
    <col min="8710" max="8710" width="0" style="71" hidden="1" customWidth="1"/>
    <col min="8711" max="8711" width="24" style="71" customWidth="1"/>
    <col min="8712" max="8712" width="14.28515625" style="71" customWidth="1"/>
    <col min="8713" max="8713" width="15.28515625" style="71" customWidth="1"/>
    <col min="8714" max="8717" width="16" style="71" customWidth="1"/>
    <col min="8718" max="8718" width="14.28515625" style="71" customWidth="1"/>
    <col min="8719" max="8719" width="9.28515625" style="71"/>
    <col min="8720" max="8720" width="13.28515625" style="71" customWidth="1"/>
    <col min="8721" max="8721" width="14.28515625" style="71" customWidth="1"/>
    <col min="8722" max="8722" width="21" style="71" customWidth="1"/>
    <col min="8723" max="8960" width="9.28515625" style="71"/>
    <col min="8961" max="8961" width="1.140625" style="71" customWidth="1"/>
    <col min="8962" max="8962" width="5" style="71" customWidth="1"/>
    <col min="8963" max="8963" width="0" style="71" hidden="1" customWidth="1"/>
    <col min="8964" max="8964" width="7.140625" style="71" customWidth="1"/>
    <col min="8965" max="8965" width="28.140625" style="71" customWidth="1"/>
    <col min="8966" max="8966" width="0" style="71" hidden="1" customWidth="1"/>
    <col min="8967" max="8967" width="24" style="71" customWidth="1"/>
    <col min="8968" max="8968" width="14.28515625" style="71" customWidth="1"/>
    <col min="8969" max="8969" width="15.28515625" style="71" customWidth="1"/>
    <col min="8970" max="8973" width="16" style="71" customWidth="1"/>
    <col min="8974" max="8974" width="14.28515625" style="71" customWidth="1"/>
    <col min="8975" max="8975" width="9.28515625" style="71"/>
    <col min="8976" max="8976" width="13.28515625" style="71" customWidth="1"/>
    <col min="8977" max="8977" width="14.28515625" style="71" customWidth="1"/>
    <col min="8978" max="8978" width="21" style="71" customWidth="1"/>
    <col min="8979" max="9216" width="9.28515625" style="71"/>
    <col min="9217" max="9217" width="1.140625" style="71" customWidth="1"/>
    <col min="9218" max="9218" width="5" style="71" customWidth="1"/>
    <col min="9219" max="9219" width="0" style="71" hidden="1" customWidth="1"/>
    <col min="9220" max="9220" width="7.140625" style="71" customWidth="1"/>
    <col min="9221" max="9221" width="28.140625" style="71" customWidth="1"/>
    <col min="9222" max="9222" width="0" style="71" hidden="1" customWidth="1"/>
    <col min="9223" max="9223" width="24" style="71" customWidth="1"/>
    <col min="9224" max="9224" width="14.28515625" style="71" customWidth="1"/>
    <col min="9225" max="9225" width="15.28515625" style="71" customWidth="1"/>
    <col min="9226" max="9229" width="16" style="71" customWidth="1"/>
    <col min="9230" max="9230" width="14.28515625" style="71" customWidth="1"/>
    <col min="9231" max="9231" width="9.28515625" style="71"/>
    <col min="9232" max="9232" width="13.28515625" style="71" customWidth="1"/>
    <col min="9233" max="9233" width="14.28515625" style="71" customWidth="1"/>
    <col min="9234" max="9234" width="21" style="71" customWidth="1"/>
    <col min="9235" max="9472" width="9.28515625" style="71"/>
    <col min="9473" max="9473" width="1.140625" style="71" customWidth="1"/>
    <col min="9474" max="9474" width="5" style="71" customWidth="1"/>
    <col min="9475" max="9475" width="0" style="71" hidden="1" customWidth="1"/>
    <col min="9476" max="9476" width="7.140625" style="71" customWidth="1"/>
    <col min="9477" max="9477" width="28.140625" style="71" customWidth="1"/>
    <col min="9478" max="9478" width="0" style="71" hidden="1" customWidth="1"/>
    <col min="9479" max="9479" width="24" style="71" customWidth="1"/>
    <col min="9480" max="9480" width="14.28515625" style="71" customWidth="1"/>
    <col min="9481" max="9481" width="15.28515625" style="71" customWidth="1"/>
    <col min="9482" max="9485" width="16" style="71" customWidth="1"/>
    <col min="9486" max="9486" width="14.28515625" style="71" customWidth="1"/>
    <col min="9487" max="9487" width="9.28515625" style="71"/>
    <col min="9488" max="9488" width="13.28515625" style="71" customWidth="1"/>
    <col min="9489" max="9489" width="14.28515625" style="71" customWidth="1"/>
    <col min="9490" max="9490" width="21" style="71" customWidth="1"/>
    <col min="9491" max="9728" width="9.28515625" style="71"/>
    <col min="9729" max="9729" width="1.140625" style="71" customWidth="1"/>
    <col min="9730" max="9730" width="5" style="71" customWidth="1"/>
    <col min="9731" max="9731" width="0" style="71" hidden="1" customWidth="1"/>
    <col min="9732" max="9732" width="7.140625" style="71" customWidth="1"/>
    <col min="9733" max="9733" width="28.140625" style="71" customWidth="1"/>
    <col min="9734" max="9734" width="0" style="71" hidden="1" customWidth="1"/>
    <col min="9735" max="9735" width="24" style="71" customWidth="1"/>
    <col min="9736" max="9736" width="14.28515625" style="71" customWidth="1"/>
    <col min="9737" max="9737" width="15.28515625" style="71" customWidth="1"/>
    <col min="9738" max="9741" width="16" style="71" customWidth="1"/>
    <col min="9742" max="9742" width="14.28515625" style="71" customWidth="1"/>
    <col min="9743" max="9743" width="9.28515625" style="71"/>
    <col min="9744" max="9744" width="13.28515625" style="71" customWidth="1"/>
    <col min="9745" max="9745" width="14.28515625" style="71" customWidth="1"/>
    <col min="9746" max="9746" width="21" style="71" customWidth="1"/>
    <col min="9747" max="9984" width="9.28515625" style="71"/>
    <col min="9985" max="9985" width="1.140625" style="71" customWidth="1"/>
    <col min="9986" max="9986" width="5" style="71" customWidth="1"/>
    <col min="9987" max="9987" width="0" style="71" hidden="1" customWidth="1"/>
    <col min="9988" max="9988" width="7.140625" style="71" customWidth="1"/>
    <col min="9989" max="9989" width="28.140625" style="71" customWidth="1"/>
    <col min="9990" max="9990" width="0" style="71" hidden="1" customWidth="1"/>
    <col min="9991" max="9991" width="24" style="71" customWidth="1"/>
    <col min="9992" max="9992" width="14.28515625" style="71" customWidth="1"/>
    <col min="9993" max="9993" width="15.28515625" style="71" customWidth="1"/>
    <col min="9994" max="9997" width="16" style="71" customWidth="1"/>
    <col min="9998" max="9998" width="14.28515625" style="71" customWidth="1"/>
    <col min="9999" max="9999" width="9.28515625" style="71"/>
    <col min="10000" max="10000" width="13.28515625" style="71" customWidth="1"/>
    <col min="10001" max="10001" width="14.28515625" style="71" customWidth="1"/>
    <col min="10002" max="10002" width="21" style="71" customWidth="1"/>
    <col min="10003" max="10240" width="9.28515625" style="71"/>
    <col min="10241" max="10241" width="1.140625" style="71" customWidth="1"/>
    <col min="10242" max="10242" width="5" style="71" customWidth="1"/>
    <col min="10243" max="10243" width="0" style="71" hidden="1" customWidth="1"/>
    <col min="10244" max="10244" width="7.140625" style="71" customWidth="1"/>
    <col min="10245" max="10245" width="28.140625" style="71" customWidth="1"/>
    <col min="10246" max="10246" width="0" style="71" hidden="1" customWidth="1"/>
    <col min="10247" max="10247" width="24" style="71" customWidth="1"/>
    <col min="10248" max="10248" width="14.28515625" style="71" customWidth="1"/>
    <col min="10249" max="10249" width="15.28515625" style="71" customWidth="1"/>
    <col min="10250" max="10253" width="16" style="71" customWidth="1"/>
    <col min="10254" max="10254" width="14.28515625" style="71" customWidth="1"/>
    <col min="10255" max="10255" width="9.28515625" style="71"/>
    <col min="10256" max="10256" width="13.28515625" style="71" customWidth="1"/>
    <col min="10257" max="10257" width="14.28515625" style="71" customWidth="1"/>
    <col min="10258" max="10258" width="21" style="71" customWidth="1"/>
    <col min="10259" max="10496" width="9.28515625" style="71"/>
    <col min="10497" max="10497" width="1.140625" style="71" customWidth="1"/>
    <col min="10498" max="10498" width="5" style="71" customWidth="1"/>
    <col min="10499" max="10499" width="0" style="71" hidden="1" customWidth="1"/>
    <col min="10500" max="10500" width="7.140625" style="71" customWidth="1"/>
    <col min="10501" max="10501" width="28.140625" style="71" customWidth="1"/>
    <col min="10502" max="10502" width="0" style="71" hidden="1" customWidth="1"/>
    <col min="10503" max="10503" width="24" style="71" customWidth="1"/>
    <col min="10504" max="10504" width="14.28515625" style="71" customWidth="1"/>
    <col min="10505" max="10505" width="15.28515625" style="71" customWidth="1"/>
    <col min="10506" max="10509" width="16" style="71" customWidth="1"/>
    <col min="10510" max="10510" width="14.28515625" style="71" customWidth="1"/>
    <col min="10511" max="10511" width="9.28515625" style="71"/>
    <col min="10512" max="10512" width="13.28515625" style="71" customWidth="1"/>
    <col min="10513" max="10513" width="14.28515625" style="71" customWidth="1"/>
    <col min="10514" max="10514" width="21" style="71" customWidth="1"/>
    <col min="10515" max="10752" width="9.28515625" style="71"/>
    <col min="10753" max="10753" width="1.140625" style="71" customWidth="1"/>
    <col min="10754" max="10754" width="5" style="71" customWidth="1"/>
    <col min="10755" max="10755" width="0" style="71" hidden="1" customWidth="1"/>
    <col min="10756" max="10756" width="7.140625" style="71" customWidth="1"/>
    <col min="10757" max="10757" width="28.140625" style="71" customWidth="1"/>
    <col min="10758" max="10758" width="0" style="71" hidden="1" customWidth="1"/>
    <col min="10759" max="10759" width="24" style="71" customWidth="1"/>
    <col min="10760" max="10760" width="14.28515625" style="71" customWidth="1"/>
    <col min="10761" max="10761" width="15.28515625" style="71" customWidth="1"/>
    <col min="10762" max="10765" width="16" style="71" customWidth="1"/>
    <col min="10766" max="10766" width="14.28515625" style="71" customWidth="1"/>
    <col min="10767" max="10767" width="9.28515625" style="71"/>
    <col min="10768" max="10768" width="13.28515625" style="71" customWidth="1"/>
    <col min="10769" max="10769" width="14.28515625" style="71" customWidth="1"/>
    <col min="10770" max="10770" width="21" style="71" customWidth="1"/>
    <col min="10771" max="11008" width="9.28515625" style="71"/>
    <col min="11009" max="11009" width="1.140625" style="71" customWidth="1"/>
    <col min="11010" max="11010" width="5" style="71" customWidth="1"/>
    <col min="11011" max="11011" width="0" style="71" hidden="1" customWidth="1"/>
    <col min="11012" max="11012" width="7.140625" style="71" customWidth="1"/>
    <col min="11013" max="11013" width="28.140625" style="71" customWidth="1"/>
    <col min="11014" max="11014" width="0" style="71" hidden="1" customWidth="1"/>
    <col min="11015" max="11015" width="24" style="71" customWidth="1"/>
    <col min="11016" max="11016" width="14.28515625" style="71" customWidth="1"/>
    <col min="11017" max="11017" width="15.28515625" style="71" customWidth="1"/>
    <col min="11018" max="11021" width="16" style="71" customWidth="1"/>
    <col min="11022" max="11022" width="14.28515625" style="71" customWidth="1"/>
    <col min="11023" max="11023" width="9.28515625" style="71"/>
    <col min="11024" max="11024" width="13.28515625" style="71" customWidth="1"/>
    <col min="11025" max="11025" width="14.28515625" style="71" customWidth="1"/>
    <col min="11026" max="11026" width="21" style="71" customWidth="1"/>
    <col min="11027" max="11264" width="9.28515625" style="71"/>
    <col min="11265" max="11265" width="1.140625" style="71" customWidth="1"/>
    <col min="11266" max="11266" width="5" style="71" customWidth="1"/>
    <col min="11267" max="11267" width="0" style="71" hidden="1" customWidth="1"/>
    <col min="11268" max="11268" width="7.140625" style="71" customWidth="1"/>
    <col min="11269" max="11269" width="28.140625" style="71" customWidth="1"/>
    <col min="11270" max="11270" width="0" style="71" hidden="1" customWidth="1"/>
    <col min="11271" max="11271" width="24" style="71" customWidth="1"/>
    <col min="11272" max="11272" width="14.28515625" style="71" customWidth="1"/>
    <col min="11273" max="11273" width="15.28515625" style="71" customWidth="1"/>
    <col min="11274" max="11277" width="16" style="71" customWidth="1"/>
    <col min="11278" max="11278" width="14.28515625" style="71" customWidth="1"/>
    <col min="11279" max="11279" width="9.28515625" style="71"/>
    <col min="11280" max="11280" width="13.28515625" style="71" customWidth="1"/>
    <col min="11281" max="11281" width="14.28515625" style="71" customWidth="1"/>
    <col min="11282" max="11282" width="21" style="71" customWidth="1"/>
    <col min="11283" max="11520" width="9.28515625" style="71"/>
    <col min="11521" max="11521" width="1.140625" style="71" customWidth="1"/>
    <col min="11522" max="11522" width="5" style="71" customWidth="1"/>
    <col min="11523" max="11523" width="0" style="71" hidden="1" customWidth="1"/>
    <col min="11524" max="11524" width="7.140625" style="71" customWidth="1"/>
    <col min="11525" max="11525" width="28.140625" style="71" customWidth="1"/>
    <col min="11526" max="11526" width="0" style="71" hidden="1" customWidth="1"/>
    <col min="11527" max="11527" width="24" style="71" customWidth="1"/>
    <col min="11528" max="11528" width="14.28515625" style="71" customWidth="1"/>
    <col min="11529" max="11529" width="15.28515625" style="71" customWidth="1"/>
    <col min="11530" max="11533" width="16" style="71" customWidth="1"/>
    <col min="11534" max="11534" width="14.28515625" style="71" customWidth="1"/>
    <col min="11535" max="11535" width="9.28515625" style="71"/>
    <col min="11536" max="11536" width="13.28515625" style="71" customWidth="1"/>
    <col min="11537" max="11537" width="14.28515625" style="71" customWidth="1"/>
    <col min="11538" max="11538" width="21" style="71" customWidth="1"/>
    <col min="11539" max="11776" width="9.28515625" style="71"/>
    <col min="11777" max="11777" width="1.140625" style="71" customWidth="1"/>
    <col min="11778" max="11778" width="5" style="71" customWidth="1"/>
    <col min="11779" max="11779" width="0" style="71" hidden="1" customWidth="1"/>
    <col min="11780" max="11780" width="7.140625" style="71" customWidth="1"/>
    <col min="11781" max="11781" width="28.140625" style="71" customWidth="1"/>
    <col min="11782" max="11782" width="0" style="71" hidden="1" customWidth="1"/>
    <col min="11783" max="11783" width="24" style="71" customWidth="1"/>
    <col min="11784" max="11784" width="14.28515625" style="71" customWidth="1"/>
    <col min="11785" max="11785" width="15.28515625" style="71" customWidth="1"/>
    <col min="11786" max="11789" width="16" style="71" customWidth="1"/>
    <col min="11790" max="11790" width="14.28515625" style="71" customWidth="1"/>
    <col min="11791" max="11791" width="9.28515625" style="71"/>
    <col min="11792" max="11792" width="13.28515625" style="71" customWidth="1"/>
    <col min="11793" max="11793" width="14.28515625" style="71" customWidth="1"/>
    <col min="11794" max="11794" width="21" style="71" customWidth="1"/>
    <col min="11795" max="12032" width="9.28515625" style="71"/>
    <col min="12033" max="12033" width="1.140625" style="71" customWidth="1"/>
    <col min="12034" max="12034" width="5" style="71" customWidth="1"/>
    <col min="12035" max="12035" width="0" style="71" hidden="1" customWidth="1"/>
    <col min="12036" max="12036" width="7.140625" style="71" customWidth="1"/>
    <col min="12037" max="12037" width="28.140625" style="71" customWidth="1"/>
    <col min="12038" max="12038" width="0" style="71" hidden="1" customWidth="1"/>
    <col min="12039" max="12039" width="24" style="71" customWidth="1"/>
    <col min="12040" max="12040" width="14.28515625" style="71" customWidth="1"/>
    <col min="12041" max="12041" width="15.28515625" style="71" customWidth="1"/>
    <col min="12042" max="12045" width="16" style="71" customWidth="1"/>
    <col min="12046" max="12046" width="14.28515625" style="71" customWidth="1"/>
    <col min="12047" max="12047" width="9.28515625" style="71"/>
    <col min="12048" max="12048" width="13.28515625" style="71" customWidth="1"/>
    <col min="12049" max="12049" width="14.28515625" style="71" customWidth="1"/>
    <col min="12050" max="12050" width="21" style="71" customWidth="1"/>
    <col min="12051" max="12288" width="9.28515625" style="71"/>
    <col min="12289" max="12289" width="1.140625" style="71" customWidth="1"/>
    <col min="12290" max="12290" width="5" style="71" customWidth="1"/>
    <col min="12291" max="12291" width="0" style="71" hidden="1" customWidth="1"/>
    <col min="12292" max="12292" width="7.140625" style="71" customWidth="1"/>
    <col min="12293" max="12293" width="28.140625" style="71" customWidth="1"/>
    <col min="12294" max="12294" width="0" style="71" hidden="1" customWidth="1"/>
    <col min="12295" max="12295" width="24" style="71" customWidth="1"/>
    <col min="12296" max="12296" width="14.28515625" style="71" customWidth="1"/>
    <col min="12297" max="12297" width="15.28515625" style="71" customWidth="1"/>
    <col min="12298" max="12301" width="16" style="71" customWidth="1"/>
    <col min="12302" max="12302" width="14.28515625" style="71" customWidth="1"/>
    <col min="12303" max="12303" width="9.28515625" style="71"/>
    <col min="12304" max="12304" width="13.28515625" style="71" customWidth="1"/>
    <col min="12305" max="12305" width="14.28515625" style="71" customWidth="1"/>
    <col min="12306" max="12306" width="21" style="71" customWidth="1"/>
    <col min="12307" max="12544" width="9.28515625" style="71"/>
    <col min="12545" max="12545" width="1.140625" style="71" customWidth="1"/>
    <col min="12546" max="12546" width="5" style="71" customWidth="1"/>
    <col min="12547" max="12547" width="0" style="71" hidden="1" customWidth="1"/>
    <col min="12548" max="12548" width="7.140625" style="71" customWidth="1"/>
    <col min="12549" max="12549" width="28.140625" style="71" customWidth="1"/>
    <col min="12550" max="12550" width="0" style="71" hidden="1" customWidth="1"/>
    <col min="12551" max="12551" width="24" style="71" customWidth="1"/>
    <col min="12552" max="12552" width="14.28515625" style="71" customWidth="1"/>
    <col min="12553" max="12553" width="15.28515625" style="71" customWidth="1"/>
    <col min="12554" max="12557" width="16" style="71" customWidth="1"/>
    <col min="12558" max="12558" width="14.28515625" style="71" customWidth="1"/>
    <col min="12559" max="12559" width="9.28515625" style="71"/>
    <col min="12560" max="12560" width="13.28515625" style="71" customWidth="1"/>
    <col min="12561" max="12561" width="14.28515625" style="71" customWidth="1"/>
    <col min="12562" max="12562" width="21" style="71" customWidth="1"/>
    <col min="12563" max="12800" width="9.28515625" style="71"/>
    <col min="12801" max="12801" width="1.140625" style="71" customWidth="1"/>
    <col min="12802" max="12802" width="5" style="71" customWidth="1"/>
    <col min="12803" max="12803" width="0" style="71" hidden="1" customWidth="1"/>
    <col min="12804" max="12804" width="7.140625" style="71" customWidth="1"/>
    <col min="12805" max="12805" width="28.140625" style="71" customWidth="1"/>
    <col min="12806" max="12806" width="0" style="71" hidden="1" customWidth="1"/>
    <col min="12807" max="12807" width="24" style="71" customWidth="1"/>
    <col min="12808" max="12808" width="14.28515625" style="71" customWidth="1"/>
    <col min="12809" max="12809" width="15.28515625" style="71" customWidth="1"/>
    <col min="12810" max="12813" width="16" style="71" customWidth="1"/>
    <col min="12814" max="12814" width="14.28515625" style="71" customWidth="1"/>
    <col min="12815" max="12815" width="9.28515625" style="71"/>
    <col min="12816" max="12816" width="13.28515625" style="71" customWidth="1"/>
    <col min="12817" max="12817" width="14.28515625" style="71" customWidth="1"/>
    <col min="12818" max="12818" width="21" style="71" customWidth="1"/>
    <col min="12819" max="13056" width="9.28515625" style="71"/>
    <col min="13057" max="13057" width="1.140625" style="71" customWidth="1"/>
    <col min="13058" max="13058" width="5" style="71" customWidth="1"/>
    <col min="13059" max="13059" width="0" style="71" hidden="1" customWidth="1"/>
    <col min="13060" max="13060" width="7.140625" style="71" customWidth="1"/>
    <col min="13061" max="13061" width="28.140625" style="71" customWidth="1"/>
    <col min="13062" max="13062" width="0" style="71" hidden="1" customWidth="1"/>
    <col min="13063" max="13063" width="24" style="71" customWidth="1"/>
    <col min="13064" max="13064" width="14.28515625" style="71" customWidth="1"/>
    <col min="13065" max="13065" width="15.28515625" style="71" customWidth="1"/>
    <col min="13066" max="13069" width="16" style="71" customWidth="1"/>
    <col min="13070" max="13070" width="14.28515625" style="71" customWidth="1"/>
    <col min="13071" max="13071" width="9.28515625" style="71"/>
    <col min="13072" max="13072" width="13.28515625" style="71" customWidth="1"/>
    <col min="13073" max="13073" width="14.28515625" style="71" customWidth="1"/>
    <col min="13074" max="13074" width="21" style="71" customWidth="1"/>
    <col min="13075" max="13312" width="9.28515625" style="71"/>
    <col min="13313" max="13313" width="1.140625" style="71" customWidth="1"/>
    <col min="13314" max="13314" width="5" style="71" customWidth="1"/>
    <col min="13315" max="13315" width="0" style="71" hidden="1" customWidth="1"/>
    <col min="13316" max="13316" width="7.140625" style="71" customWidth="1"/>
    <col min="13317" max="13317" width="28.140625" style="71" customWidth="1"/>
    <col min="13318" max="13318" width="0" style="71" hidden="1" customWidth="1"/>
    <col min="13319" max="13319" width="24" style="71" customWidth="1"/>
    <col min="13320" max="13320" width="14.28515625" style="71" customWidth="1"/>
    <col min="13321" max="13321" width="15.28515625" style="71" customWidth="1"/>
    <col min="13322" max="13325" width="16" style="71" customWidth="1"/>
    <col min="13326" max="13326" width="14.28515625" style="71" customWidth="1"/>
    <col min="13327" max="13327" width="9.28515625" style="71"/>
    <col min="13328" max="13328" width="13.28515625" style="71" customWidth="1"/>
    <col min="13329" max="13329" width="14.28515625" style="71" customWidth="1"/>
    <col min="13330" max="13330" width="21" style="71" customWidth="1"/>
    <col min="13331" max="13568" width="9.28515625" style="71"/>
    <col min="13569" max="13569" width="1.140625" style="71" customWidth="1"/>
    <col min="13570" max="13570" width="5" style="71" customWidth="1"/>
    <col min="13571" max="13571" width="0" style="71" hidden="1" customWidth="1"/>
    <col min="13572" max="13572" width="7.140625" style="71" customWidth="1"/>
    <col min="13573" max="13573" width="28.140625" style="71" customWidth="1"/>
    <col min="13574" max="13574" width="0" style="71" hidden="1" customWidth="1"/>
    <col min="13575" max="13575" width="24" style="71" customWidth="1"/>
    <col min="13576" max="13576" width="14.28515625" style="71" customWidth="1"/>
    <col min="13577" max="13577" width="15.28515625" style="71" customWidth="1"/>
    <col min="13578" max="13581" width="16" style="71" customWidth="1"/>
    <col min="13582" max="13582" width="14.28515625" style="71" customWidth="1"/>
    <col min="13583" max="13583" width="9.28515625" style="71"/>
    <col min="13584" max="13584" width="13.28515625" style="71" customWidth="1"/>
    <col min="13585" max="13585" width="14.28515625" style="71" customWidth="1"/>
    <col min="13586" max="13586" width="21" style="71" customWidth="1"/>
    <col min="13587" max="13824" width="9.28515625" style="71"/>
    <col min="13825" max="13825" width="1.140625" style="71" customWidth="1"/>
    <col min="13826" max="13826" width="5" style="71" customWidth="1"/>
    <col min="13827" max="13827" width="0" style="71" hidden="1" customWidth="1"/>
    <col min="13828" max="13828" width="7.140625" style="71" customWidth="1"/>
    <col min="13829" max="13829" width="28.140625" style="71" customWidth="1"/>
    <col min="13830" max="13830" width="0" style="71" hidden="1" customWidth="1"/>
    <col min="13831" max="13831" width="24" style="71" customWidth="1"/>
    <col min="13832" max="13832" width="14.28515625" style="71" customWidth="1"/>
    <col min="13833" max="13833" width="15.28515625" style="71" customWidth="1"/>
    <col min="13834" max="13837" width="16" style="71" customWidth="1"/>
    <col min="13838" max="13838" width="14.28515625" style="71" customWidth="1"/>
    <col min="13839" max="13839" width="9.28515625" style="71"/>
    <col min="13840" max="13840" width="13.28515625" style="71" customWidth="1"/>
    <col min="13841" max="13841" width="14.28515625" style="71" customWidth="1"/>
    <col min="13842" max="13842" width="21" style="71" customWidth="1"/>
    <col min="13843" max="14080" width="9.28515625" style="71"/>
    <col min="14081" max="14081" width="1.140625" style="71" customWidth="1"/>
    <col min="14082" max="14082" width="5" style="71" customWidth="1"/>
    <col min="14083" max="14083" width="0" style="71" hidden="1" customWidth="1"/>
    <col min="14084" max="14084" width="7.140625" style="71" customWidth="1"/>
    <col min="14085" max="14085" width="28.140625" style="71" customWidth="1"/>
    <col min="14086" max="14086" width="0" style="71" hidden="1" customWidth="1"/>
    <col min="14087" max="14087" width="24" style="71" customWidth="1"/>
    <col min="14088" max="14088" width="14.28515625" style="71" customWidth="1"/>
    <col min="14089" max="14089" width="15.28515625" style="71" customWidth="1"/>
    <col min="14090" max="14093" width="16" style="71" customWidth="1"/>
    <col min="14094" max="14094" width="14.28515625" style="71" customWidth="1"/>
    <col min="14095" max="14095" width="9.28515625" style="71"/>
    <col min="14096" max="14096" width="13.28515625" style="71" customWidth="1"/>
    <col min="14097" max="14097" width="14.28515625" style="71" customWidth="1"/>
    <col min="14098" max="14098" width="21" style="71" customWidth="1"/>
    <col min="14099" max="14336" width="9.28515625" style="71"/>
    <col min="14337" max="14337" width="1.140625" style="71" customWidth="1"/>
    <col min="14338" max="14338" width="5" style="71" customWidth="1"/>
    <col min="14339" max="14339" width="0" style="71" hidden="1" customWidth="1"/>
    <col min="14340" max="14340" width="7.140625" style="71" customWidth="1"/>
    <col min="14341" max="14341" width="28.140625" style="71" customWidth="1"/>
    <col min="14342" max="14342" width="0" style="71" hidden="1" customWidth="1"/>
    <col min="14343" max="14343" width="24" style="71" customWidth="1"/>
    <col min="14344" max="14344" width="14.28515625" style="71" customWidth="1"/>
    <col min="14345" max="14345" width="15.28515625" style="71" customWidth="1"/>
    <col min="14346" max="14349" width="16" style="71" customWidth="1"/>
    <col min="14350" max="14350" width="14.28515625" style="71" customWidth="1"/>
    <col min="14351" max="14351" width="9.28515625" style="71"/>
    <col min="14352" max="14352" width="13.28515625" style="71" customWidth="1"/>
    <col min="14353" max="14353" width="14.28515625" style="71" customWidth="1"/>
    <col min="14354" max="14354" width="21" style="71" customWidth="1"/>
    <col min="14355" max="14592" width="9.28515625" style="71"/>
    <col min="14593" max="14593" width="1.140625" style="71" customWidth="1"/>
    <col min="14594" max="14594" width="5" style="71" customWidth="1"/>
    <col min="14595" max="14595" width="0" style="71" hidden="1" customWidth="1"/>
    <col min="14596" max="14596" width="7.140625" style="71" customWidth="1"/>
    <col min="14597" max="14597" width="28.140625" style="71" customWidth="1"/>
    <col min="14598" max="14598" width="0" style="71" hidden="1" customWidth="1"/>
    <col min="14599" max="14599" width="24" style="71" customWidth="1"/>
    <col min="14600" max="14600" width="14.28515625" style="71" customWidth="1"/>
    <col min="14601" max="14601" width="15.28515625" style="71" customWidth="1"/>
    <col min="14602" max="14605" width="16" style="71" customWidth="1"/>
    <col min="14606" max="14606" width="14.28515625" style="71" customWidth="1"/>
    <col min="14607" max="14607" width="9.28515625" style="71"/>
    <col min="14608" max="14608" width="13.28515625" style="71" customWidth="1"/>
    <col min="14609" max="14609" width="14.28515625" style="71" customWidth="1"/>
    <col min="14610" max="14610" width="21" style="71" customWidth="1"/>
    <col min="14611" max="14848" width="9.28515625" style="71"/>
    <col min="14849" max="14849" width="1.140625" style="71" customWidth="1"/>
    <col min="14850" max="14850" width="5" style="71" customWidth="1"/>
    <col min="14851" max="14851" width="0" style="71" hidden="1" customWidth="1"/>
    <col min="14852" max="14852" width="7.140625" style="71" customWidth="1"/>
    <col min="14853" max="14853" width="28.140625" style="71" customWidth="1"/>
    <col min="14854" max="14854" width="0" style="71" hidden="1" customWidth="1"/>
    <col min="14855" max="14855" width="24" style="71" customWidth="1"/>
    <col min="14856" max="14856" width="14.28515625" style="71" customWidth="1"/>
    <col min="14857" max="14857" width="15.28515625" style="71" customWidth="1"/>
    <col min="14858" max="14861" width="16" style="71" customWidth="1"/>
    <col min="14862" max="14862" width="14.28515625" style="71" customWidth="1"/>
    <col min="14863" max="14863" width="9.28515625" style="71"/>
    <col min="14864" max="14864" width="13.28515625" style="71" customWidth="1"/>
    <col min="14865" max="14865" width="14.28515625" style="71" customWidth="1"/>
    <col min="14866" max="14866" width="21" style="71" customWidth="1"/>
    <col min="14867" max="15104" width="9.28515625" style="71"/>
    <col min="15105" max="15105" width="1.140625" style="71" customWidth="1"/>
    <col min="15106" max="15106" width="5" style="71" customWidth="1"/>
    <col min="15107" max="15107" width="0" style="71" hidden="1" customWidth="1"/>
    <col min="15108" max="15108" width="7.140625" style="71" customWidth="1"/>
    <col min="15109" max="15109" width="28.140625" style="71" customWidth="1"/>
    <col min="15110" max="15110" width="0" style="71" hidden="1" customWidth="1"/>
    <col min="15111" max="15111" width="24" style="71" customWidth="1"/>
    <col min="15112" max="15112" width="14.28515625" style="71" customWidth="1"/>
    <col min="15113" max="15113" width="15.28515625" style="71" customWidth="1"/>
    <col min="15114" max="15117" width="16" style="71" customWidth="1"/>
    <col min="15118" max="15118" width="14.28515625" style="71" customWidth="1"/>
    <col min="15119" max="15119" width="9.28515625" style="71"/>
    <col min="15120" max="15120" width="13.28515625" style="71" customWidth="1"/>
    <col min="15121" max="15121" width="14.28515625" style="71" customWidth="1"/>
    <col min="15122" max="15122" width="21" style="71" customWidth="1"/>
    <col min="15123" max="15360" width="9.28515625" style="71"/>
    <col min="15361" max="15361" width="1.140625" style="71" customWidth="1"/>
    <col min="15362" max="15362" width="5" style="71" customWidth="1"/>
    <col min="15363" max="15363" width="0" style="71" hidden="1" customWidth="1"/>
    <col min="15364" max="15364" width="7.140625" style="71" customWidth="1"/>
    <col min="15365" max="15365" width="28.140625" style="71" customWidth="1"/>
    <col min="15366" max="15366" width="0" style="71" hidden="1" customWidth="1"/>
    <col min="15367" max="15367" width="24" style="71" customWidth="1"/>
    <col min="15368" max="15368" width="14.28515625" style="71" customWidth="1"/>
    <col min="15369" max="15369" width="15.28515625" style="71" customWidth="1"/>
    <col min="15370" max="15373" width="16" style="71" customWidth="1"/>
    <col min="15374" max="15374" width="14.28515625" style="71" customWidth="1"/>
    <col min="15375" max="15375" width="9.28515625" style="71"/>
    <col min="15376" max="15376" width="13.28515625" style="71" customWidth="1"/>
    <col min="15377" max="15377" width="14.28515625" style="71" customWidth="1"/>
    <col min="15378" max="15378" width="21" style="71" customWidth="1"/>
    <col min="15379" max="15616" width="9.28515625" style="71"/>
    <col min="15617" max="15617" width="1.140625" style="71" customWidth="1"/>
    <col min="15618" max="15618" width="5" style="71" customWidth="1"/>
    <col min="15619" max="15619" width="0" style="71" hidden="1" customWidth="1"/>
    <col min="15620" max="15620" width="7.140625" style="71" customWidth="1"/>
    <col min="15621" max="15621" width="28.140625" style="71" customWidth="1"/>
    <col min="15622" max="15622" width="0" style="71" hidden="1" customWidth="1"/>
    <col min="15623" max="15623" width="24" style="71" customWidth="1"/>
    <col min="15624" max="15624" width="14.28515625" style="71" customWidth="1"/>
    <col min="15625" max="15625" width="15.28515625" style="71" customWidth="1"/>
    <col min="15626" max="15629" width="16" style="71" customWidth="1"/>
    <col min="15630" max="15630" width="14.28515625" style="71" customWidth="1"/>
    <col min="15631" max="15631" width="9.28515625" style="71"/>
    <col min="15632" max="15632" width="13.28515625" style="71" customWidth="1"/>
    <col min="15633" max="15633" width="14.28515625" style="71" customWidth="1"/>
    <col min="15634" max="15634" width="21" style="71" customWidth="1"/>
    <col min="15635" max="15872" width="9.28515625" style="71"/>
    <col min="15873" max="15873" width="1.140625" style="71" customWidth="1"/>
    <col min="15874" max="15874" width="5" style="71" customWidth="1"/>
    <col min="15875" max="15875" width="0" style="71" hidden="1" customWidth="1"/>
    <col min="15876" max="15876" width="7.140625" style="71" customWidth="1"/>
    <col min="15877" max="15877" width="28.140625" style="71" customWidth="1"/>
    <col min="15878" max="15878" width="0" style="71" hidden="1" customWidth="1"/>
    <col min="15879" max="15879" width="24" style="71" customWidth="1"/>
    <col min="15880" max="15880" width="14.28515625" style="71" customWidth="1"/>
    <col min="15881" max="15881" width="15.28515625" style="71" customWidth="1"/>
    <col min="15882" max="15885" width="16" style="71" customWidth="1"/>
    <col min="15886" max="15886" width="14.28515625" style="71" customWidth="1"/>
    <col min="15887" max="15887" width="9.28515625" style="71"/>
    <col min="15888" max="15888" width="13.28515625" style="71" customWidth="1"/>
    <col min="15889" max="15889" width="14.28515625" style="71" customWidth="1"/>
    <col min="15890" max="15890" width="21" style="71" customWidth="1"/>
    <col min="15891" max="16128" width="9.28515625" style="71"/>
    <col min="16129" max="16129" width="1.140625" style="71" customWidth="1"/>
    <col min="16130" max="16130" width="5" style="71" customWidth="1"/>
    <col min="16131" max="16131" width="0" style="71" hidden="1" customWidth="1"/>
    <col min="16132" max="16132" width="7.140625" style="71" customWidth="1"/>
    <col min="16133" max="16133" width="28.140625" style="71" customWidth="1"/>
    <col min="16134" max="16134" width="0" style="71" hidden="1" customWidth="1"/>
    <col min="16135" max="16135" width="24" style="71" customWidth="1"/>
    <col min="16136" max="16136" width="14.28515625" style="71" customWidth="1"/>
    <col min="16137" max="16137" width="15.28515625" style="71" customWidth="1"/>
    <col min="16138" max="16141" width="16" style="71" customWidth="1"/>
    <col min="16142" max="16142" width="14.28515625" style="71" customWidth="1"/>
    <col min="16143" max="16143" width="9.28515625" style="71"/>
    <col min="16144" max="16144" width="13.28515625" style="71" customWidth="1"/>
    <col min="16145" max="16145" width="14.28515625" style="71" customWidth="1"/>
    <col min="16146" max="16146" width="21" style="71" customWidth="1"/>
    <col min="16147" max="16384" width="9.285156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128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102" customHeight="1" x14ac:dyDescent="0.25">
      <c r="A12" s="70"/>
      <c r="B12" s="78"/>
      <c r="C12" s="78"/>
      <c r="D12" s="78"/>
      <c r="E12" s="68" t="s">
        <v>128</v>
      </c>
      <c r="F12" s="100" t="s">
        <v>116</v>
      </c>
      <c r="G12" s="68" t="s">
        <v>128</v>
      </c>
      <c r="H12" s="84" t="s">
        <v>36</v>
      </c>
      <c r="I12" s="84" t="s">
        <v>103</v>
      </c>
      <c r="J12" s="98">
        <v>85421</v>
      </c>
      <c r="K12" s="81">
        <f>85421/12*6</f>
        <v>42710.5</v>
      </c>
      <c r="L12" s="81">
        <f>85421/12*6</f>
        <v>42710.5</v>
      </c>
      <c r="M12" s="81">
        <f t="shared" ref="M12:M15" si="0">K12+L12</f>
        <v>85421</v>
      </c>
      <c r="N12" s="82">
        <f t="shared" ref="N12:N15" si="1">M12-J12</f>
        <v>0</v>
      </c>
      <c r="O12" s="83">
        <f t="shared" ref="O12:O16" si="2">IFERROR(M12/J12*100-100,0)</f>
        <v>0</v>
      </c>
      <c r="P12" s="83">
        <f>IFERROR(M12/$M$16*100,0)</f>
        <v>100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5.75" customHeight="1" x14ac:dyDescent="0.25">
      <c r="A13" s="70"/>
      <c r="B13" s="78"/>
      <c r="C13" s="78"/>
      <c r="D13" s="78"/>
      <c r="E13" s="78"/>
      <c r="F13" s="78"/>
      <c r="G13" s="78"/>
      <c r="H13" s="85"/>
      <c r="I13" s="85"/>
      <c r="J13" s="81"/>
      <c r="K13" s="81"/>
      <c r="L13" s="81"/>
      <c r="M13" s="81">
        <f t="shared" si="0"/>
        <v>0</v>
      </c>
      <c r="N13" s="82">
        <f t="shared" si="1"/>
        <v>0</v>
      </c>
      <c r="O13" s="83">
        <f t="shared" si="2"/>
        <v>0</v>
      </c>
      <c r="P13" s="83">
        <f>IFERROR(M13/$M$16*100,0)</f>
        <v>0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15.75" customHeight="1" x14ac:dyDescent="0.25">
      <c r="A14" s="70"/>
      <c r="B14" s="78"/>
      <c r="C14" s="78"/>
      <c r="D14" s="78"/>
      <c r="E14" s="78"/>
      <c r="F14" s="78"/>
      <c r="G14" s="78"/>
      <c r="H14" s="85"/>
      <c r="I14" s="85"/>
      <c r="J14" s="81"/>
      <c r="K14" s="81"/>
      <c r="L14" s="81"/>
      <c r="M14" s="81">
        <f t="shared" si="0"/>
        <v>0</v>
      </c>
      <c r="N14" s="82">
        <f t="shared" si="1"/>
        <v>0</v>
      </c>
      <c r="O14" s="83">
        <f t="shared" si="2"/>
        <v>0</v>
      </c>
      <c r="P14" s="83">
        <f>IFERROR(M14/$M$16*100,0)</f>
        <v>0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5.75" customHeight="1" x14ac:dyDescent="0.25">
      <c r="A15" s="70"/>
      <c r="B15" s="78"/>
      <c r="C15" s="78"/>
      <c r="D15" s="78"/>
      <c r="E15" s="78"/>
      <c r="F15" s="78"/>
      <c r="G15" s="78"/>
      <c r="H15" s="85"/>
      <c r="I15" s="85"/>
      <c r="J15" s="81"/>
      <c r="K15" s="81"/>
      <c r="L15" s="81"/>
      <c r="M15" s="81">
        <f t="shared" si="0"/>
        <v>0</v>
      </c>
      <c r="N15" s="82">
        <f t="shared" si="1"/>
        <v>0</v>
      </c>
      <c r="O15" s="83">
        <f t="shared" si="2"/>
        <v>0</v>
      </c>
      <c r="P15" s="83">
        <f>IFERROR(M15/$M$16*100,0)</f>
        <v>0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s="86" customFormat="1" ht="15.75" customHeight="1" x14ac:dyDescent="0.25">
      <c r="B16" s="148" t="s">
        <v>26</v>
      </c>
      <c r="C16" s="148"/>
      <c r="D16" s="148"/>
      <c r="E16" s="148"/>
      <c r="F16" s="148"/>
      <c r="G16" s="148"/>
      <c r="H16" s="148"/>
      <c r="I16" s="148"/>
      <c r="J16" s="87">
        <f>SUM(J12:J15)</f>
        <v>85421</v>
      </c>
      <c r="K16" s="87">
        <f>SUM(K12:K15)</f>
        <v>42710.5</v>
      </c>
      <c r="L16" s="87">
        <f>SUM(L12:L15)</f>
        <v>42710.5</v>
      </c>
      <c r="M16" s="87">
        <f>SUM(M12:M15)</f>
        <v>85421</v>
      </c>
      <c r="N16" s="87">
        <f>SUM(N12:N15)</f>
        <v>0</v>
      </c>
      <c r="O16" s="69">
        <f t="shared" si="2"/>
        <v>0</v>
      </c>
      <c r="P16" s="69">
        <f>IFERROR(M16/$M$16*100,0)</f>
        <v>100</v>
      </c>
      <c r="Q16" s="87">
        <f>SUM(Q12:Q15)</f>
        <v>0</v>
      </c>
      <c r="R16" s="88"/>
    </row>
    <row r="17" spans="2:21" ht="15.75" customHeight="1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90"/>
      <c r="Q17" s="89"/>
      <c r="R17" s="89"/>
      <c r="S17" s="70"/>
      <c r="T17" s="70"/>
      <c r="U17" s="70"/>
    </row>
    <row r="18" spans="2:21" ht="15" customHeight="1" x14ac:dyDescent="0.25">
      <c r="B18" s="149" t="s">
        <v>27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70"/>
      <c r="T18" s="70"/>
      <c r="U18" s="70"/>
    </row>
    <row r="19" spans="2:21" ht="95.25" customHeight="1" x14ac:dyDescent="0.25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70"/>
      <c r="T19" s="70"/>
      <c r="U19" s="70"/>
    </row>
    <row r="20" spans="2:21" ht="15" hidden="1" customHeight="1" x14ac:dyDescent="0.25">
      <c r="B20" s="143" t="s">
        <v>28</v>
      </c>
      <c r="C20" s="143"/>
      <c r="D20" s="143"/>
      <c r="E20" s="143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1"/>
      <c r="R20" s="91"/>
      <c r="S20" s="70"/>
      <c r="T20" s="70"/>
      <c r="U20" s="70"/>
    </row>
    <row r="21" spans="2:21" ht="15" hidden="1" customHeight="1" x14ac:dyDescent="0.25">
      <c r="B21" s="93">
        <v>-1</v>
      </c>
      <c r="C21" s="146" t="s">
        <v>29</v>
      </c>
      <c r="D21" s="146"/>
      <c r="E21" s="146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90"/>
      <c r="Q21" s="89"/>
      <c r="R21" s="89"/>
      <c r="S21" s="70"/>
      <c r="T21" s="70"/>
      <c r="U21" s="70"/>
    </row>
    <row r="22" spans="2:21" ht="15" hidden="1" customHeight="1" x14ac:dyDescent="0.25">
      <c r="B22" s="93">
        <v>-2</v>
      </c>
      <c r="C22" s="146" t="s">
        <v>30</v>
      </c>
      <c r="D22" s="146"/>
      <c r="E22" s="146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0"/>
      <c r="Q22" s="89"/>
      <c r="R22" s="89"/>
      <c r="S22" s="70"/>
      <c r="T22" s="70"/>
      <c r="U22" s="70"/>
    </row>
    <row r="23" spans="2:21" ht="15" hidden="1" customHeight="1" x14ac:dyDescent="0.25">
      <c r="B23" s="93">
        <v>-3</v>
      </c>
      <c r="C23" s="146" t="s">
        <v>31</v>
      </c>
      <c r="D23" s="146"/>
      <c r="E23" s="146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90"/>
      <c r="Q23" s="89"/>
      <c r="R23" s="89"/>
      <c r="S23" s="70"/>
      <c r="T23" s="70"/>
      <c r="U23" s="70"/>
    </row>
    <row r="24" spans="2:21" ht="15" hidden="1" customHeight="1" x14ac:dyDescent="0.25">
      <c r="B24" s="93">
        <v>-4</v>
      </c>
      <c r="C24" s="146" t="s">
        <v>32</v>
      </c>
      <c r="D24" s="146"/>
      <c r="E24" s="146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0"/>
      <c r="Q24" s="89"/>
      <c r="R24" s="89"/>
      <c r="S24" s="70"/>
      <c r="T24" s="70"/>
      <c r="U24" s="70"/>
    </row>
    <row r="25" spans="2:21" ht="15" customHeight="1" x14ac:dyDescent="0.25">
      <c r="B25" s="147" t="s">
        <v>33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94"/>
      <c r="T25" s="94"/>
      <c r="U25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3:E23"/>
    <mergeCell ref="C24:E24"/>
    <mergeCell ref="B25:R25"/>
    <mergeCell ref="B16:I16"/>
    <mergeCell ref="B18:R18"/>
    <mergeCell ref="B19:R19"/>
    <mergeCell ref="B20:E20"/>
    <mergeCell ref="C21:E21"/>
    <mergeCell ref="C22:E22"/>
  </mergeCell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5"/>
  <sheetViews>
    <sheetView showGridLines="0" topLeftCell="G7" zoomScale="80" zoomScaleNormal="80" workbookViewId="0">
      <selection activeCell="T12" sqref="T12"/>
    </sheetView>
  </sheetViews>
  <sheetFormatPr defaultRowHeight="15" x14ac:dyDescent="0.25"/>
  <cols>
    <col min="1" max="1" width="1.140625" style="1"/>
    <col min="2" max="2" width="5" style="1"/>
    <col min="3" max="3" width="0" style="1" hidden="1"/>
    <col min="4" max="4" width="7.28515625" style="1"/>
    <col min="5" max="5" width="28.42578125" style="1"/>
    <col min="6" max="6" width="0" style="1" hidden="1"/>
    <col min="7" max="7" width="32.42578125" style="1"/>
    <col min="8" max="8" width="14.42578125" style="1"/>
    <col min="9" max="9" width="21" style="1"/>
    <col min="10" max="13" width="16.140625" style="1"/>
    <col min="14" max="14" width="14.42578125" style="1"/>
    <col min="15" max="15" width="9.42578125" style="1"/>
    <col min="16" max="16" width="13.42578125" style="1"/>
    <col min="17" max="17" width="14.42578125" style="1"/>
    <col min="18" max="18" width="21.140625" style="1"/>
    <col min="19" max="1025" width="9.4257812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5" spans="1:1024" ht="6.75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4" customHeight="1" x14ac:dyDescent="0.25">
      <c r="A6"/>
      <c r="B6" s="112" t="s">
        <v>50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4" customHeight="1" x14ac:dyDescent="0.25">
      <c r="A7"/>
      <c r="B7" s="113" t="s">
        <v>1</v>
      </c>
      <c r="C7" s="113"/>
      <c r="D7" s="113"/>
      <c r="E7" s="113"/>
      <c r="F7" s="113"/>
      <c r="G7" s="113"/>
      <c r="H7" s="113"/>
      <c r="I7" s="113"/>
      <c r="J7" s="113"/>
      <c r="K7" s="2"/>
      <c r="L7" s="2"/>
      <c r="M7" s="2"/>
      <c r="N7" s="2"/>
      <c r="O7" s="3"/>
      <c r="P7" s="3"/>
      <c r="Q7" s="2"/>
      <c r="R7" s="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.75" customHeight="1" x14ac:dyDescent="0.25">
      <c r="A8"/>
      <c r="B8" s="114" t="s">
        <v>2</v>
      </c>
      <c r="C8" s="6" t="s">
        <v>3</v>
      </c>
      <c r="D8" s="114" t="s">
        <v>4</v>
      </c>
      <c r="E8" s="7" t="s">
        <v>5</v>
      </c>
      <c r="F8" s="115" t="s">
        <v>6</v>
      </c>
      <c r="G8" s="115"/>
      <c r="H8" s="116" t="s">
        <v>7</v>
      </c>
      <c r="I8" s="116"/>
      <c r="J8" s="114" t="s">
        <v>8</v>
      </c>
      <c r="K8" s="114"/>
      <c r="L8" s="114"/>
      <c r="M8" s="114"/>
      <c r="N8" s="114" t="s">
        <v>9</v>
      </c>
      <c r="O8" s="114"/>
      <c r="P8" s="117" t="s">
        <v>10</v>
      </c>
      <c r="Q8" s="118" t="s">
        <v>11</v>
      </c>
      <c r="R8" s="114" t="s">
        <v>12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" customHeight="1" x14ac:dyDescent="0.25">
      <c r="A9"/>
      <c r="B9" s="114"/>
      <c r="C9" s="6"/>
      <c r="D9" s="114"/>
      <c r="E9" s="114" t="s">
        <v>3</v>
      </c>
      <c r="F9" s="7"/>
      <c r="G9" s="114" t="s">
        <v>6</v>
      </c>
      <c r="H9" s="114" t="s">
        <v>13</v>
      </c>
      <c r="I9" s="114" t="s">
        <v>14</v>
      </c>
      <c r="J9" s="115" t="s">
        <v>15</v>
      </c>
      <c r="K9" s="114" t="s">
        <v>16</v>
      </c>
      <c r="L9" s="114"/>
      <c r="M9" s="114"/>
      <c r="N9" s="115" t="s">
        <v>17</v>
      </c>
      <c r="O9" s="119" t="s">
        <v>18</v>
      </c>
      <c r="P9" s="117"/>
      <c r="Q9" s="118"/>
      <c r="R9" s="11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45" customHeight="1" x14ac:dyDescent="0.25">
      <c r="A10"/>
      <c r="B10" s="114"/>
      <c r="C10" s="5" t="s">
        <v>19</v>
      </c>
      <c r="D10" s="114"/>
      <c r="E10" s="114"/>
      <c r="F10" s="6" t="s">
        <v>6</v>
      </c>
      <c r="G10" s="114"/>
      <c r="H10" s="114"/>
      <c r="I10" s="114"/>
      <c r="J10" s="115"/>
      <c r="K10" s="5" t="s">
        <v>20</v>
      </c>
      <c r="L10" s="5" t="s">
        <v>21</v>
      </c>
      <c r="M10" s="5" t="s">
        <v>22</v>
      </c>
      <c r="N10" s="115"/>
      <c r="O10" s="119"/>
      <c r="P10" s="117"/>
      <c r="Q10" s="118"/>
      <c r="R10" s="11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5" customHeight="1" x14ac:dyDescent="0.25">
      <c r="A11"/>
      <c r="B11" s="8"/>
      <c r="C11" s="8"/>
      <c r="D11" s="8"/>
      <c r="E11" s="9" t="s">
        <v>23</v>
      </c>
      <c r="F11" s="9"/>
      <c r="G11" s="9" t="s">
        <v>24</v>
      </c>
      <c r="H11" s="10" t="s">
        <v>25</v>
      </c>
      <c r="I11" s="10" t="s">
        <v>25</v>
      </c>
      <c r="J11" s="11">
        <v>10000</v>
      </c>
      <c r="K11" s="11">
        <v>0</v>
      </c>
      <c r="L11" s="11">
        <v>10000</v>
      </c>
      <c r="M11" s="11">
        <f t="shared" ref="M11:M15" si="0">K11+L11</f>
        <v>10000</v>
      </c>
      <c r="N11" s="12">
        <f t="shared" ref="N11:N15" si="1">M11-J11</f>
        <v>0</v>
      </c>
      <c r="O11" s="13">
        <f t="shared" ref="O11:O16" si="2">IFERROR(M11/J11*100-100,0)</f>
        <v>0</v>
      </c>
      <c r="P11" s="13">
        <f t="shared" ref="P11:P16" si="3">IFERROR(M11/$M$16*100,0)</f>
        <v>100</v>
      </c>
      <c r="Q11" s="11"/>
      <c r="R11" s="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 customHeight="1" x14ac:dyDescent="0.25">
      <c r="A12"/>
      <c r="B12" s="8"/>
      <c r="C12" s="8"/>
      <c r="D12" s="8"/>
      <c r="E12" s="8"/>
      <c r="F12" s="8"/>
      <c r="G12" s="8"/>
      <c r="H12" s="14"/>
      <c r="I12" s="14"/>
      <c r="J12" s="11"/>
      <c r="K12" s="11"/>
      <c r="L12" s="11"/>
      <c r="M12" s="11">
        <f t="shared" si="0"/>
        <v>0</v>
      </c>
      <c r="N12" s="12">
        <f t="shared" si="1"/>
        <v>0</v>
      </c>
      <c r="O12" s="13">
        <f t="shared" si="2"/>
        <v>0</v>
      </c>
      <c r="P12" s="13">
        <f t="shared" si="3"/>
        <v>0</v>
      </c>
      <c r="Q12" s="11"/>
      <c r="R12" s="8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 customHeight="1" x14ac:dyDescent="0.25">
      <c r="A13"/>
      <c r="B13" s="8"/>
      <c r="C13" s="8"/>
      <c r="D13" s="8"/>
      <c r="E13" s="8"/>
      <c r="F13" s="8"/>
      <c r="G13" s="8"/>
      <c r="H13" s="14"/>
      <c r="I13" s="14"/>
      <c r="J13" s="11"/>
      <c r="K13" s="11"/>
      <c r="L13" s="11"/>
      <c r="M13" s="11">
        <f t="shared" si="0"/>
        <v>0</v>
      </c>
      <c r="N13" s="12">
        <f t="shared" si="1"/>
        <v>0</v>
      </c>
      <c r="O13" s="13">
        <f t="shared" si="2"/>
        <v>0</v>
      </c>
      <c r="P13" s="13">
        <f t="shared" si="3"/>
        <v>0</v>
      </c>
      <c r="Q13" s="11"/>
      <c r="R13" s="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5">
      <c r="A14"/>
      <c r="B14" s="8"/>
      <c r="C14" s="8"/>
      <c r="D14" s="8"/>
      <c r="E14" s="8"/>
      <c r="F14" s="8"/>
      <c r="G14" s="8"/>
      <c r="H14" s="14"/>
      <c r="I14" s="14"/>
      <c r="J14" s="11"/>
      <c r="K14" s="11"/>
      <c r="L14" s="11"/>
      <c r="M14" s="11">
        <f t="shared" si="0"/>
        <v>0</v>
      </c>
      <c r="N14" s="12">
        <f t="shared" si="1"/>
        <v>0</v>
      </c>
      <c r="O14" s="13">
        <f t="shared" si="2"/>
        <v>0</v>
      </c>
      <c r="P14" s="13">
        <f t="shared" si="3"/>
        <v>0</v>
      </c>
      <c r="Q14" s="11"/>
      <c r="R14" s="8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5">
      <c r="A15"/>
      <c r="B15" s="8"/>
      <c r="C15" s="8"/>
      <c r="D15" s="8"/>
      <c r="E15" s="8"/>
      <c r="F15" s="8"/>
      <c r="G15" s="8"/>
      <c r="H15" s="14"/>
      <c r="I15" s="14"/>
      <c r="J15" s="11"/>
      <c r="K15" s="11"/>
      <c r="L15" s="11"/>
      <c r="M15" s="11">
        <f t="shared" si="0"/>
        <v>0</v>
      </c>
      <c r="N15" s="12">
        <f t="shared" si="1"/>
        <v>0</v>
      </c>
      <c r="O15" s="13">
        <f t="shared" si="2"/>
        <v>0</v>
      </c>
      <c r="P15" s="13">
        <f t="shared" si="3"/>
        <v>0</v>
      </c>
      <c r="Q15" s="11"/>
      <c r="R15" s="8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5" customFormat="1" ht="15.75" customHeight="1" x14ac:dyDescent="0.25">
      <c r="B16" s="122" t="s">
        <v>26</v>
      </c>
      <c r="C16" s="122"/>
      <c r="D16" s="122"/>
      <c r="E16" s="122"/>
      <c r="F16" s="122"/>
      <c r="G16" s="122"/>
      <c r="H16" s="122"/>
      <c r="I16" s="122"/>
      <c r="J16" s="16">
        <f>SUM(J11:J15)</f>
        <v>10000</v>
      </c>
      <c r="K16" s="16">
        <f>SUM(K11:K15)</f>
        <v>0</v>
      </c>
      <c r="L16" s="16">
        <f>SUM(L11:L15)</f>
        <v>10000</v>
      </c>
      <c r="M16" s="16">
        <f>SUM(M11:M15)</f>
        <v>10000</v>
      </c>
      <c r="N16" s="16">
        <f>SUM(N11:N15)</f>
        <v>0</v>
      </c>
      <c r="O16" s="17">
        <f t="shared" si="2"/>
        <v>0</v>
      </c>
      <c r="P16" s="18">
        <f t="shared" si="3"/>
        <v>100</v>
      </c>
      <c r="Q16" s="16">
        <f>SUM(Q11:Q15)</f>
        <v>0</v>
      </c>
      <c r="R16" s="19"/>
    </row>
    <row r="17" spans="2:21" ht="15.75" customHeight="1" x14ac:dyDescent="0.2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0"/>
      <c r="R17" s="20"/>
      <c r="S17"/>
      <c r="T17"/>
      <c r="U17"/>
    </row>
    <row r="18" spans="2:21" ht="15" customHeight="1" x14ac:dyDescent="0.25">
      <c r="B18" s="123" t="s">
        <v>27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/>
      <c r="T18"/>
      <c r="U18"/>
    </row>
    <row r="19" spans="2:21" ht="95.25" customHeight="1" x14ac:dyDescent="0.25"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/>
      <c r="T19"/>
      <c r="U19"/>
    </row>
    <row r="20" spans="2:21" ht="15" hidden="1" customHeight="1" x14ac:dyDescent="0.25">
      <c r="B20" s="116" t="s">
        <v>28</v>
      </c>
      <c r="C20" s="116"/>
      <c r="D20" s="116"/>
      <c r="E20" s="116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3"/>
      <c r="Q20" s="22"/>
      <c r="R20" s="22"/>
      <c r="S20"/>
      <c r="T20"/>
      <c r="U20"/>
    </row>
    <row r="21" spans="2:21" ht="15" hidden="1" customHeight="1" x14ac:dyDescent="0.25">
      <c r="B21" s="24">
        <v>-1</v>
      </c>
      <c r="C21" s="120" t="s">
        <v>29</v>
      </c>
      <c r="D21" s="120"/>
      <c r="E21" s="1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0"/>
      <c r="R21" s="20"/>
      <c r="S21"/>
      <c r="T21"/>
      <c r="U21"/>
    </row>
    <row r="22" spans="2:21" ht="15" hidden="1" customHeight="1" x14ac:dyDescent="0.25">
      <c r="B22" s="24">
        <v>-2</v>
      </c>
      <c r="C22" s="120" t="s">
        <v>30</v>
      </c>
      <c r="D22" s="120"/>
      <c r="E22" s="1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0"/>
      <c r="R22" s="20"/>
      <c r="S22"/>
      <c r="T22"/>
      <c r="U22"/>
    </row>
    <row r="23" spans="2:21" ht="15" hidden="1" customHeight="1" x14ac:dyDescent="0.25">
      <c r="B23" s="24">
        <v>-3</v>
      </c>
      <c r="C23" s="120" t="s">
        <v>31</v>
      </c>
      <c r="D23" s="120"/>
      <c r="E23" s="1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1"/>
      <c r="Q23" s="20"/>
      <c r="R23" s="20"/>
      <c r="S23"/>
      <c r="T23"/>
      <c r="U23"/>
    </row>
    <row r="24" spans="2:21" ht="15" hidden="1" customHeight="1" x14ac:dyDescent="0.25">
      <c r="B24" s="24">
        <v>-4</v>
      </c>
      <c r="C24" s="120" t="s">
        <v>32</v>
      </c>
      <c r="D24" s="120"/>
      <c r="E24" s="1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1"/>
      <c r="Q24" s="20"/>
      <c r="R24" s="20"/>
      <c r="S24"/>
      <c r="T24"/>
      <c r="U24"/>
    </row>
    <row r="25" spans="2:21" ht="15" customHeight="1" x14ac:dyDescent="0.25">
      <c r="B25" s="121" t="s">
        <v>33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25"/>
      <c r="T25" s="25"/>
      <c r="U25" s="25"/>
    </row>
  </sheetData>
  <mergeCells count="28">
    <mergeCell ref="C24:E24"/>
    <mergeCell ref="B25:R25"/>
    <mergeCell ref="B19:R19"/>
    <mergeCell ref="B20:E20"/>
    <mergeCell ref="C21:E21"/>
    <mergeCell ref="C22:E22"/>
    <mergeCell ref="C23:E23"/>
    <mergeCell ref="K9:M9"/>
    <mergeCell ref="N9:N10"/>
    <mergeCell ref="O9:O10"/>
    <mergeCell ref="B16:I16"/>
    <mergeCell ref="B18:R18"/>
    <mergeCell ref="B6:R6"/>
    <mergeCell ref="B7:J7"/>
    <mergeCell ref="B8:B10"/>
    <mergeCell ref="D8:D10"/>
    <mergeCell ref="F8:G8"/>
    <mergeCell ref="H8:I8"/>
    <mergeCell ref="J8:M8"/>
    <mergeCell ref="N8:O8"/>
    <mergeCell ref="P8:P10"/>
    <mergeCell ref="Q8:Q10"/>
    <mergeCell ref="R8:R10"/>
    <mergeCell ref="E9:E10"/>
    <mergeCell ref="G9:G10"/>
    <mergeCell ref="H9:H10"/>
    <mergeCell ref="I9:I10"/>
    <mergeCell ref="J9:J10"/>
  </mergeCells>
  <pageMargins left="0.51180555555555496" right="0.51180555555555496" top="0.78749999999999998" bottom="0.78749999999999998" header="0.51180555555555496" footer="0.51180555555555496"/>
  <pageSetup paperSize="9" scale="38" firstPageNumber="0" orientation="portrait" horizontalDpi="0" verticalDpi="0" r:id="rId1"/>
  <colBreaks count="1" manualBreakCount="1">
    <brk id="1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showGridLines="0" topLeftCell="G2" zoomScale="80" zoomScaleNormal="80" workbookViewId="0">
      <selection activeCell="T15" sqref="T15"/>
    </sheetView>
  </sheetViews>
  <sheetFormatPr defaultColWidth="9.85546875" defaultRowHeight="15" x14ac:dyDescent="0.25"/>
  <cols>
    <col min="1" max="1" width="1.28515625" style="71" customWidth="1"/>
    <col min="2" max="2" width="5.28515625" style="71" customWidth="1"/>
    <col min="3" max="3" width="0" style="71" hidden="1" customWidth="1"/>
    <col min="4" max="4" width="7.5703125" style="71" customWidth="1"/>
    <col min="5" max="5" width="29.7109375" style="71" customWidth="1"/>
    <col min="6" max="6" width="0" style="71" hidden="1" customWidth="1"/>
    <col min="7" max="7" width="25.42578125" style="71" customWidth="1"/>
    <col min="8" max="8" width="15.140625" style="71" customWidth="1"/>
    <col min="9" max="9" width="16.140625" style="71" customWidth="1"/>
    <col min="10" max="13" width="17" style="71" customWidth="1"/>
    <col min="14" max="14" width="15.140625" style="71" customWidth="1"/>
    <col min="15" max="15" width="9.85546875" style="107" customWidth="1"/>
    <col min="16" max="16" width="14" style="107" customWidth="1"/>
    <col min="17" max="17" width="15.140625" style="71" customWidth="1"/>
    <col min="18" max="18" width="22.140625" style="71" customWidth="1"/>
    <col min="19" max="256" width="9.85546875" style="71"/>
    <col min="257" max="257" width="1.28515625" style="71" customWidth="1"/>
    <col min="258" max="258" width="5.28515625" style="71" customWidth="1"/>
    <col min="259" max="259" width="0" style="71" hidden="1" customWidth="1"/>
    <col min="260" max="260" width="7.5703125" style="71" customWidth="1"/>
    <col min="261" max="261" width="29.7109375" style="71" customWidth="1"/>
    <col min="262" max="262" width="0" style="71" hidden="1" customWidth="1"/>
    <col min="263" max="263" width="25.42578125" style="71" customWidth="1"/>
    <col min="264" max="264" width="15.140625" style="71" customWidth="1"/>
    <col min="265" max="265" width="16.140625" style="71" customWidth="1"/>
    <col min="266" max="269" width="17" style="71" customWidth="1"/>
    <col min="270" max="270" width="15.140625" style="71" customWidth="1"/>
    <col min="271" max="271" width="9.85546875" style="71"/>
    <col min="272" max="272" width="14" style="71" customWidth="1"/>
    <col min="273" max="273" width="15.140625" style="71" customWidth="1"/>
    <col min="274" max="274" width="22.140625" style="71" customWidth="1"/>
    <col min="275" max="512" width="9.85546875" style="71"/>
    <col min="513" max="513" width="1.28515625" style="71" customWidth="1"/>
    <col min="514" max="514" width="5.28515625" style="71" customWidth="1"/>
    <col min="515" max="515" width="0" style="71" hidden="1" customWidth="1"/>
    <col min="516" max="516" width="7.5703125" style="71" customWidth="1"/>
    <col min="517" max="517" width="29.7109375" style="71" customWidth="1"/>
    <col min="518" max="518" width="0" style="71" hidden="1" customWidth="1"/>
    <col min="519" max="519" width="25.42578125" style="71" customWidth="1"/>
    <col min="520" max="520" width="15.140625" style="71" customWidth="1"/>
    <col min="521" max="521" width="16.140625" style="71" customWidth="1"/>
    <col min="522" max="525" width="17" style="71" customWidth="1"/>
    <col min="526" max="526" width="15.140625" style="71" customWidth="1"/>
    <col min="527" max="527" width="9.85546875" style="71"/>
    <col min="528" max="528" width="14" style="71" customWidth="1"/>
    <col min="529" max="529" width="15.140625" style="71" customWidth="1"/>
    <col min="530" max="530" width="22.140625" style="71" customWidth="1"/>
    <col min="531" max="768" width="9.85546875" style="71"/>
    <col min="769" max="769" width="1.28515625" style="71" customWidth="1"/>
    <col min="770" max="770" width="5.28515625" style="71" customWidth="1"/>
    <col min="771" max="771" width="0" style="71" hidden="1" customWidth="1"/>
    <col min="772" max="772" width="7.5703125" style="71" customWidth="1"/>
    <col min="773" max="773" width="29.7109375" style="71" customWidth="1"/>
    <col min="774" max="774" width="0" style="71" hidden="1" customWidth="1"/>
    <col min="775" max="775" width="25.42578125" style="71" customWidth="1"/>
    <col min="776" max="776" width="15.140625" style="71" customWidth="1"/>
    <col min="777" max="777" width="16.140625" style="71" customWidth="1"/>
    <col min="778" max="781" width="17" style="71" customWidth="1"/>
    <col min="782" max="782" width="15.140625" style="71" customWidth="1"/>
    <col min="783" max="783" width="9.85546875" style="71"/>
    <col min="784" max="784" width="14" style="71" customWidth="1"/>
    <col min="785" max="785" width="15.140625" style="71" customWidth="1"/>
    <col min="786" max="786" width="22.140625" style="71" customWidth="1"/>
    <col min="787" max="1024" width="9.85546875" style="71"/>
    <col min="1025" max="1025" width="1.28515625" style="71" customWidth="1"/>
    <col min="1026" max="1026" width="5.28515625" style="71" customWidth="1"/>
    <col min="1027" max="1027" width="0" style="71" hidden="1" customWidth="1"/>
    <col min="1028" max="1028" width="7.5703125" style="71" customWidth="1"/>
    <col min="1029" max="1029" width="29.7109375" style="71" customWidth="1"/>
    <col min="1030" max="1030" width="0" style="71" hidden="1" customWidth="1"/>
    <col min="1031" max="1031" width="25.42578125" style="71" customWidth="1"/>
    <col min="1032" max="1032" width="15.140625" style="71" customWidth="1"/>
    <col min="1033" max="1033" width="16.140625" style="71" customWidth="1"/>
    <col min="1034" max="1037" width="17" style="71" customWidth="1"/>
    <col min="1038" max="1038" width="15.140625" style="71" customWidth="1"/>
    <col min="1039" max="1039" width="9.85546875" style="71"/>
    <col min="1040" max="1040" width="14" style="71" customWidth="1"/>
    <col min="1041" max="1041" width="15.140625" style="71" customWidth="1"/>
    <col min="1042" max="1042" width="22.140625" style="71" customWidth="1"/>
    <col min="1043" max="1280" width="9.85546875" style="71"/>
    <col min="1281" max="1281" width="1.28515625" style="71" customWidth="1"/>
    <col min="1282" max="1282" width="5.28515625" style="71" customWidth="1"/>
    <col min="1283" max="1283" width="0" style="71" hidden="1" customWidth="1"/>
    <col min="1284" max="1284" width="7.5703125" style="71" customWidth="1"/>
    <col min="1285" max="1285" width="29.7109375" style="71" customWidth="1"/>
    <col min="1286" max="1286" width="0" style="71" hidden="1" customWidth="1"/>
    <col min="1287" max="1287" width="25.42578125" style="71" customWidth="1"/>
    <col min="1288" max="1288" width="15.140625" style="71" customWidth="1"/>
    <col min="1289" max="1289" width="16.140625" style="71" customWidth="1"/>
    <col min="1290" max="1293" width="17" style="71" customWidth="1"/>
    <col min="1294" max="1294" width="15.140625" style="71" customWidth="1"/>
    <col min="1295" max="1295" width="9.85546875" style="71"/>
    <col min="1296" max="1296" width="14" style="71" customWidth="1"/>
    <col min="1297" max="1297" width="15.140625" style="71" customWidth="1"/>
    <col min="1298" max="1298" width="22.140625" style="71" customWidth="1"/>
    <col min="1299" max="1536" width="9.85546875" style="71"/>
    <col min="1537" max="1537" width="1.28515625" style="71" customWidth="1"/>
    <col min="1538" max="1538" width="5.28515625" style="71" customWidth="1"/>
    <col min="1539" max="1539" width="0" style="71" hidden="1" customWidth="1"/>
    <col min="1540" max="1540" width="7.5703125" style="71" customWidth="1"/>
    <col min="1541" max="1541" width="29.7109375" style="71" customWidth="1"/>
    <col min="1542" max="1542" width="0" style="71" hidden="1" customWidth="1"/>
    <col min="1543" max="1543" width="25.42578125" style="71" customWidth="1"/>
    <col min="1544" max="1544" width="15.140625" style="71" customWidth="1"/>
    <col min="1545" max="1545" width="16.140625" style="71" customWidth="1"/>
    <col min="1546" max="1549" width="17" style="71" customWidth="1"/>
    <col min="1550" max="1550" width="15.140625" style="71" customWidth="1"/>
    <col min="1551" max="1551" width="9.85546875" style="71"/>
    <col min="1552" max="1552" width="14" style="71" customWidth="1"/>
    <col min="1553" max="1553" width="15.140625" style="71" customWidth="1"/>
    <col min="1554" max="1554" width="22.140625" style="71" customWidth="1"/>
    <col min="1555" max="1792" width="9.85546875" style="71"/>
    <col min="1793" max="1793" width="1.28515625" style="71" customWidth="1"/>
    <col min="1794" max="1794" width="5.28515625" style="71" customWidth="1"/>
    <col min="1795" max="1795" width="0" style="71" hidden="1" customWidth="1"/>
    <col min="1796" max="1796" width="7.5703125" style="71" customWidth="1"/>
    <col min="1797" max="1797" width="29.7109375" style="71" customWidth="1"/>
    <col min="1798" max="1798" width="0" style="71" hidden="1" customWidth="1"/>
    <col min="1799" max="1799" width="25.42578125" style="71" customWidth="1"/>
    <col min="1800" max="1800" width="15.140625" style="71" customWidth="1"/>
    <col min="1801" max="1801" width="16.140625" style="71" customWidth="1"/>
    <col min="1802" max="1805" width="17" style="71" customWidth="1"/>
    <col min="1806" max="1806" width="15.140625" style="71" customWidth="1"/>
    <col min="1807" max="1807" width="9.85546875" style="71"/>
    <col min="1808" max="1808" width="14" style="71" customWidth="1"/>
    <col min="1809" max="1809" width="15.140625" style="71" customWidth="1"/>
    <col min="1810" max="1810" width="22.140625" style="71" customWidth="1"/>
    <col min="1811" max="2048" width="9.85546875" style="71"/>
    <col min="2049" max="2049" width="1.28515625" style="71" customWidth="1"/>
    <col min="2050" max="2050" width="5.28515625" style="71" customWidth="1"/>
    <col min="2051" max="2051" width="0" style="71" hidden="1" customWidth="1"/>
    <col min="2052" max="2052" width="7.5703125" style="71" customWidth="1"/>
    <col min="2053" max="2053" width="29.7109375" style="71" customWidth="1"/>
    <col min="2054" max="2054" width="0" style="71" hidden="1" customWidth="1"/>
    <col min="2055" max="2055" width="25.42578125" style="71" customWidth="1"/>
    <col min="2056" max="2056" width="15.140625" style="71" customWidth="1"/>
    <col min="2057" max="2057" width="16.140625" style="71" customWidth="1"/>
    <col min="2058" max="2061" width="17" style="71" customWidth="1"/>
    <col min="2062" max="2062" width="15.140625" style="71" customWidth="1"/>
    <col min="2063" max="2063" width="9.85546875" style="71"/>
    <col min="2064" max="2064" width="14" style="71" customWidth="1"/>
    <col min="2065" max="2065" width="15.140625" style="71" customWidth="1"/>
    <col min="2066" max="2066" width="22.140625" style="71" customWidth="1"/>
    <col min="2067" max="2304" width="9.85546875" style="71"/>
    <col min="2305" max="2305" width="1.28515625" style="71" customWidth="1"/>
    <col min="2306" max="2306" width="5.28515625" style="71" customWidth="1"/>
    <col min="2307" max="2307" width="0" style="71" hidden="1" customWidth="1"/>
    <col min="2308" max="2308" width="7.5703125" style="71" customWidth="1"/>
    <col min="2309" max="2309" width="29.7109375" style="71" customWidth="1"/>
    <col min="2310" max="2310" width="0" style="71" hidden="1" customWidth="1"/>
    <col min="2311" max="2311" width="25.42578125" style="71" customWidth="1"/>
    <col min="2312" max="2312" width="15.140625" style="71" customWidth="1"/>
    <col min="2313" max="2313" width="16.140625" style="71" customWidth="1"/>
    <col min="2314" max="2317" width="17" style="71" customWidth="1"/>
    <col min="2318" max="2318" width="15.140625" style="71" customWidth="1"/>
    <col min="2319" max="2319" width="9.85546875" style="71"/>
    <col min="2320" max="2320" width="14" style="71" customWidth="1"/>
    <col min="2321" max="2321" width="15.140625" style="71" customWidth="1"/>
    <col min="2322" max="2322" width="22.140625" style="71" customWidth="1"/>
    <col min="2323" max="2560" width="9.85546875" style="71"/>
    <col min="2561" max="2561" width="1.28515625" style="71" customWidth="1"/>
    <col min="2562" max="2562" width="5.28515625" style="71" customWidth="1"/>
    <col min="2563" max="2563" width="0" style="71" hidden="1" customWidth="1"/>
    <col min="2564" max="2564" width="7.5703125" style="71" customWidth="1"/>
    <col min="2565" max="2565" width="29.7109375" style="71" customWidth="1"/>
    <col min="2566" max="2566" width="0" style="71" hidden="1" customWidth="1"/>
    <col min="2567" max="2567" width="25.42578125" style="71" customWidth="1"/>
    <col min="2568" max="2568" width="15.140625" style="71" customWidth="1"/>
    <col min="2569" max="2569" width="16.140625" style="71" customWidth="1"/>
    <col min="2570" max="2573" width="17" style="71" customWidth="1"/>
    <col min="2574" max="2574" width="15.140625" style="71" customWidth="1"/>
    <col min="2575" max="2575" width="9.85546875" style="71"/>
    <col min="2576" max="2576" width="14" style="71" customWidth="1"/>
    <col min="2577" max="2577" width="15.140625" style="71" customWidth="1"/>
    <col min="2578" max="2578" width="22.140625" style="71" customWidth="1"/>
    <col min="2579" max="2816" width="9.85546875" style="71"/>
    <col min="2817" max="2817" width="1.28515625" style="71" customWidth="1"/>
    <col min="2818" max="2818" width="5.28515625" style="71" customWidth="1"/>
    <col min="2819" max="2819" width="0" style="71" hidden="1" customWidth="1"/>
    <col min="2820" max="2820" width="7.5703125" style="71" customWidth="1"/>
    <col min="2821" max="2821" width="29.7109375" style="71" customWidth="1"/>
    <col min="2822" max="2822" width="0" style="71" hidden="1" customWidth="1"/>
    <col min="2823" max="2823" width="25.42578125" style="71" customWidth="1"/>
    <col min="2824" max="2824" width="15.140625" style="71" customWidth="1"/>
    <col min="2825" max="2825" width="16.140625" style="71" customWidth="1"/>
    <col min="2826" max="2829" width="17" style="71" customWidth="1"/>
    <col min="2830" max="2830" width="15.140625" style="71" customWidth="1"/>
    <col min="2831" max="2831" width="9.85546875" style="71"/>
    <col min="2832" max="2832" width="14" style="71" customWidth="1"/>
    <col min="2833" max="2833" width="15.140625" style="71" customWidth="1"/>
    <col min="2834" max="2834" width="22.140625" style="71" customWidth="1"/>
    <col min="2835" max="3072" width="9.85546875" style="71"/>
    <col min="3073" max="3073" width="1.28515625" style="71" customWidth="1"/>
    <col min="3074" max="3074" width="5.28515625" style="71" customWidth="1"/>
    <col min="3075" max="3075" width="0" style="71" hidden="1" customWidth="1"/>
    <col min="3076" max="3076" width="7.5703125" style="71" customWidth="1"/>
    <col min="3077" max="3077" width="29.7109375" style="71" customWidth="1"/>
    <col min="3078" max="3078" width="0" style="71" hidden="1" customWidth="1"/>
    <col min="3079" max="3079" width="25.42578125" style="71" customWidth="1"/>
    <col min="3080" max="3080" width="15.140625" style="71" customWidth="1"/>
    <col min="3081" max="3081" width="16.140625" style="71" customWidth="1"/>
    <col min="3082" max="3085" width="17" style="71" customWidth="1"/>
    <col min="3086" max="3086" width="15.140625" style="71" customWidth="1"/>
    <col min="3087" max="3087" width="9.85546875" style="71"/>
    <col min="3088" max="3088" width="14" style="71" customWidth="1"/>
    <col min="3089" max="3089" width="15.140625" style="71" customWidth="1"/>
    <col min="3090" max="3090" width="22.140625" style="71" customWidth="1"/>
    <col min="3091" max="3328" width="9.85546875" style="71"/>
    <col min="3329" max="3329" width="1.28515625" style="71" customWidth="1"/>
    <col min="3330" max="3330" width="5.28515625" style="71" customWidth="1"/>
    <col min="3331" max="3331" width="0" style="71" hidden="1" customWidth="1"/>
    <col min="3332" max="3332" width="7.5703125" style="71" customWidth="1"/>
    <col min="3333" max="3333" width="29.7109375" style="71" customWidth="1"/>
    <col min="3334" max="3334" width="0" style="71" hidden="1" customWidth="1"/>
    <col min="3335" max="3335" width="25.42578125" style="71" customWidth="1"/>
    <col min="3336" max="3336" width="15.140625" style="71" customWidth="1"/>
    <col min="3337" max="3337" width="16.140625" style="71" customWidth="1"/>
    <col min="3338" max="3341" width="17" style="71" customWidth="1"/>
    <col min="3342" max="3342" width="15.140625" style="71" customWidth="1"/>
    <col min="3343" max="3343" width="9.85546875" style="71"/>
    <col min="3344" max="3344" width="14" style="71" customWidth="1"/>
    <col min="3345" max="3345" width="15.140625" style="71" customWidth="1"/>
    <col min="3346" max="3346" width="22.140625" style="71" customWidth="1"/>
    <col min="3347" max="3584" width="9.85546875" style="71"/>
    <col min="3585" max="3585" width="1.28515625" style="71" customWidth="1"/>
    <col min="3586" max="3586" width="5.28515625" style="71" customWidth="1"/>
    <col min="3587" max="3587" width="0" style="71" hidden="1" customWidth="1"/>
    <col min="3588" max="3588" width="7.5703125" style="71" customWidth="1"/>
    <col min="3589" max="3589" width="29.7109375" style="71" customWidth="1"/>
    <col min="3590" max="3590" width="0" style="71" hidden="1" customWidth="1"/>
    <col min="3591" max="3591" width="25.42578125" style="71" customWidth="1"/>
    <col min="3592" max="3592" width="15.140625" style="71" customWidth="1"/>
    <col min="3593" max="3593" width="16.140625" style="71" customWidth="1"/>
    <col min="3594" max="3597" width="17" style="71" customWidth="1"/>
    <col min="3598" max="3598" width="15.140625" style="71" customWidth="1"/>
    <col min="3599" max="3599" width="9.85546875" style="71"/>
    <col min="3600" max="3600" width="14" style="71" customWidth="1"/>
    <col min="3601" max="3601" width="15.140625" style="71" customWidth="1"/>
    <col min="3602" max="3602" width="22.140625" style="71" customWidth="1"/>
    <col min="3603" max="3840" width="9.85546875" style="71"/>
    <col min="3841" max="3841" width="1.28515625" style="71" customWidth="1"/>
    <col min="3842" max="3842" width="5.28515625" style="71" customWidth="1"/>
    <col min="3843" max="3843" width="0" style="71" hidden="1" customWidth="1"/>
    <col min="3844" max="3844" width="7.5703125" style="71" customWidth="1"/>
    <col min="3845" max="3845" width="29.7109375" style="71" customWidth="1"/>
    <col min="3846" max="3846" width="0" style="71" hidden="1" customWidth="1"/>
    <col min="3847" max="3847" width="25.42578125" style="71" customWidth="1"/>
    <col min="3848" max="3848" width="15.140625" style="71" customWidth="1"/>
    <col min="3849" max="3849" width="16.140625" style="71" customWidth="1"/>
    <col min="3850" max="3853" width="17" style="71" customWidth="1"/>
    <col min="3854" max="3854" width="15.140625" style="71" customWidth="1"/>
    <col min="3855" max="3855" width="9.85546875" style="71"/>
    <col min="3856" max="3856" width="14" style="71" customWidth="1"/>
    <col min="3857" max="3857" width="15.140625" style="71" customWidth="1"/>
    <col min="3858" max="3858" width="22.140625" style="71" customWidth="1"/>
    <col min="3859" max="4096" width="9.85546875" style="71"/>
    <col min="4097" max="4097" width="1.28515625" style="71" customWidth="1"/>
    <col min="4098" max="4098" width="5.28515625" style="71" customWidth="1"/>
    <col min="4099" max="4099" width="0" style="71" hidden="1" customWidth="1"/>
    <col min="4100" max="4100" width="7.5703125" style="71" customWidth="1"/>
    <col min="4101" max="4101" width="29.7109375" style="71" customWidth="1"/>
    <col min="4102" max="4102" width="0" style="71" hidden="1" customWidth="1"/>
    <col min="4103" max="4103" width="25.42578125" style="71" customWidth="1"/>
    <col min="4104" max="4104" width="15.140625" style="71" customWidth="1"/>
    <col min="4105" max="4105" width="16.140625" style="71" customWidth="1"/>
    <col min="4106" max="4109" width="17" style="71" customWidth="1"/>
    <col min="4110" max="4110" width="15.140625" style="71" customWidth="1"/>
    <col min="4111" max="4111" width="9.85546875" style="71"/>
    <col min="4112" max="4112" width="14" style="71" customWidth="1"/>
    <col min="4113" max="4113" width="15.140625" style="71" customWidth="1"/>
    <col min="4114" max="4114" width="22.140625" style="71" customWidth="1"/>
    <col min="4115" max="4352" width="9.85546875" style="71"/>
    <col min="4353" max="4353" width="1.28515625" style="71" customWidth="1"/>
    <col min="4354" max="4354" width="5.28515625" style="71" customWidth="1"/>
    <col min="4355" max="4355" width="0" style="71" hidden="1" customWidth="1"/>
    <col min="4356" max="4356" width="7.5703125" style="71" customWidth="1"/>
    <col min="4357" max="4357" width="29.7109375" style="71" customWidth="1"/>
    <col min="4358" max="4358" width="0" style="71" hidden="1" customWidth="1"/>
    <col min="4359" max="4359" width="25.42578125" style="71" customWidth="1"/>
    <col min="4360" max="4360" width="15.140625" style="71" customWidth="1"/>
    <col min="4361" max="4361" width="16.140625" style="71" customWidth="1"/>
    <col min="4362" max="4365" width="17" style="71" customWidth="1"/>
    <col min="4366" max="4366" width="15.140625" style="71" customWidth="1"/>
    <col min="4367" max="4367" width="9.85546875" style="71"/>
    <col min="4368" max="4368" width="14" style="71" customWidth="1"/>
    <col min="4369" max="4369" width="15.140625" style="71" customWidth="1"/>
    <col min="4370" max="4370" width="22.140625" style="71" customWidth="1"/>
    <col min="4371" max="4608" width="9.85546875" style="71"/>
    <col min="4609" max="4609" width="1.28515625" style="71" customWidth="1"/>
    <col min="4610" max="4610" width="5.28515625" style="71" customWidth="1"/>
    <col min="4611" max="4611" width="0" style="71" hidden="1" customWidth="1"/>
    <col min="4612" max="4612" width="7.5703125" style="71" customWidth="1"/>
    <col min="4613" max="4613" width="29.7109375" style="71" customWidth="1"/>
    <col min="4614" max="4614" width="0" style="71" hidden="1" customWidth="1"/>
    <col min="4615" max="4615" width="25.42578125" style="71" customWidth="1"/>
    <col min="4616" max="4616" width="15.140625" style="71" customWidth="1"/>
    <col min="4617" max="4617" width="16.140625" style="71" customWidth="1"/>
    <col min="4618" max="4621" width="17" style="71" customWidth="1"/>
    <col min="4622" max="4622" width="15.140625" style="71" customWidth="1"/>
    <col min="4623" max="4623" width="9.85546875" style="71"/>
    <col min="4624" max="4624" width="14" style="71" customWidth="1"/>
    <col min="4625" max="4625" width="15.140625" style="71" customWidth="1"/>
    <col min="4626" max="4626" width="22.140625" style="71" customWidth="1"/>
    <col min="4627" max="4864" width="9.85546875" style="71"/>
    <col min="4865" max="4865" width="1.28515625" style="71" customWidth="1"/>
    <col min="4866" max="4866" width="5.28515625" style="71" customWidth="1"/>
    <col min="4867" max="4867" width="0" style="71" hidden="1" customWidth="1"/>
    <col min="4868" max="4868" width="7.5703125" style="71" customWidth="1"/>
    <col min="4869" max="4869" width="29.7109375" style="71" customWidth="1"/>
    <col min="4870" max="4870" width="0" style="71" hidden="1" customWidth="1"/>
    <col min="4871" max="4871" width="25.42578125" style="71" customWidth="1"/>
    <col min="4872" max="4872" width="15.140625" style="71" customWidth="1"/>
    <col min="4873" max="4873" width="16.140625" style="71" customWidth="1"/>
    <col min="4874" max="4877" width="17" style="71" customWidth="1"/>
    <col min="4878" max="4878" width="15.140625" style="71" customWidth="1"/>
    <col min="4879" max="4879" width="9.85546875" style="71"/>
    <col min="4880" max="4880" width="14" style="71" customWidth="1"/>
    <col min="4881" max="4881" width="15.140625" style="71" customWidth="1"/>
    <col min="4882" max="4882" width="22.140625" style="71" customWidth="1"/>
    <col min="4883" max="5120" width="9.85546875" style="71"/>
    <col min="5121" max="5121" width="1.28515625" style="71" customWidth="1"/>
    <col min="5122" max="5122" width="5.28515625" style="71" customWidth="1"/>
    <col min="5123" max="5123" width="0" style="71" hidden="1" customWidth="1"/>
    <col min="5124" max="5124" width="7.5703125" style="71" customWidth="1"/>
    <col min="5125" max="5125" width="29.7109375" style="71" customWidth="1"/>
    <col min="5126" max="5126" width="0" style="71" hidden="1" customWidth="1"/>
    <col min="5127" max="5127" width="25.42578125" style="71" customWidth="1"/>
    <col min="5128" max="5128" width="15.140625" style="71" customWidth="1"/>
    <col min="5129" max="5129" width="16.140625" style="71" customWidth="1"/>
    <col min="5130" max="5133" width="17" style="71" customWidth="1"/>
    <col min="5134" max="5134" width="15.140625" style="71" customWidth="1"/>
    <col min="5135" max="5135" width="9.85546875" style="71"/>
    <col min="5136" max="5136" width="14" style="71" customWidth="1"/>
    <col min="5137" max="5137" width="15.140625" style="71" customWidth="1"/>
    <col min="5138" max="5138" width="22.140625" style="71" customWidth="1"/>
    <col min="5139" max="5376" width="9.85546875" style="71"/>
    <col min="5377" max="5377" width="1.28515625" style="71" customWidth="1"/>
    <col min="5378" max="5378" width="5.28515625" style="71" customWidth="1"/>
    <col min="5379" max="5379" width="0" style="71" hidden="1" customWidth="1"/>
    <col min="5380" max="5380" width="7.5703125" style="71" customWidth="1"/>
    <col min="5381" max="5381" width="29.7109375" style="71" customWidth="1"/>
    <col min="5382" max="5382" width="0" style="71" hidden="1" customWidth="1"/>
    <col min="5383" max="5383" width="25.42578125" style="71" customWidth="1"/>
    <col min="5384" max="5384" width="15.140625" style="71" customWidth="1"/>
    <col min="5385" max="5385" width="16.140625" style="71" customWidth="1"/>
    <col min="5386" max="5389" width="17" style="71" customWidth="1"/>
    <col min="5390" max="5390" width="15.140625" style="71" customWidth="1"/>
    <col min="5391" max="5391" width="9.85546875" style="71"/>
    <col min="5392" max="5392" width="14" style="71" customWidth="1"/>
    <col min="5393" max="5393" width="15.140625" style="71" customWidth="1"/>
    <col min="5394" max="5394" width="22.140625" style="71" customWidth="1"/>
    <col min="5395" max="5632" width="9.85546875" style="71"/>
    <col min="5633" max="5633" width="1.28515625" style="71" customWidth="1"/>
    <col min="5634" max="5634" width="5.28515625" style="71" customWidth="1"/>
    <col min="5635" max="5635" width="0" style="71" hidden="1" customWidth="1"/>
    <col min="5636" max="5636" width="7.5703125" style="71" customWidth="1"/>
    <col min="5637" max="5637" width="29.7109375" style="71" customWidth="1"/>
    <col min="5638" max="5638" width="0" style="71" hidden="1" customWidth="1"/>
    <col min="5639" max="5639" width="25.42578125" style="71" customWidth="1"/>
    <col min="5640" max="5640" width="15.140625" style="71" customWidth="1"/>
    <col min="5641" max="5641" width="16.140625" style="71" customWidth="1"/>
    <col min="5642" max="5645" width="17" style="71" customWidth="1"/>
    <col min="5646" max="5646" width="15.140625" style="71" customWidth="1"/>
    <col min="5647" max="5647" width="9.85546875" style="71"/>
    <col min="5648" max="5648" width="14" style="71" customWidth="1"/>
    <col min="5649" max="5649" width="15.140625" style="71" customWidth="1"/>
    <col min="5650" max="5650" width="22.140625" style="71" customWidth="1"/>
    <col min="5651" max="5888" width="9.85546875" style="71"/>
    <col min="5889" max="5889" width="1.28515625" style="71" customWidth="1"/>
    <col min="5890" max="5890" width="5.28515625" style="71" customWidth="1"/>
    <col min="5891" max="5891" width="0" style="71" hidden="1" customWidth="1"/>
    <col min="5892" max="5892" width="7.5703125" style="71" customWidth="1"/>
    <col min="5893" max="5893" width="29.7109375" style="71" customWidth="1"/>
    <col min="5894" max="5894" width="0" style="71" hidden="1" customWidth="1"/>
    <col min="5895" max="5895" width="25.42578125" style="71" customWidth="1"/>
    <col min="5896" max="5896" width="15.140625" style="71" customWidth="1"/>
    <col min="5897" max="5897" width="16.140625" style="71" customWidth="1"/>
    <col min="5898" max="5901" width="17" style="71" customWidth="1"/>
    <col min="5902" max="5902" width="15.140625" style="71" customWidth="1"/>
    <col min="5903" max="5903" width="9.85546875" style="71"/>
    <col min="5904" max="5904" width="14" style="71" customWidth="1"/>
    <col min="5905" max="5905" width="15.140625" style="71" customWidth="1"/>
    <col min="5906" max="5906" width="22.140625" style="71" customWidth="1"/>
    <col min="5907" max="6144" width="9.85546875" style="71"/>
    <col min="6145" max="6145" width="1.28515625" style="71" customWidth="1"/>
    <col min="6146" max="6146" width="5.28515625" style="71" customWidth="1"/>
    <col min="6147" max="6147" width="0" style="71" hidden="1" customWidth="1"/>
    <col min="6148" max="6148" width="7.5703125" style="71" customWidth="1"/>
    <col min="6149" max="6149" width="29.7109375" style="71" customWidth="1"/>
    <col min="6150" max="6150" width="0" style="71" hidden="1" customWidth="1"/>
    <col min="6151" max="6151" width="25.42578125" style="71" customWidth="1"/>
    <col min="6152" max="6152" width="15.140625" style="71" customWidth="1"/>
    <col min="6153" max="6153" width="16.140625" style="71" customWidth="1"/>
    <col min="6154" max="6157" width="17" style="71" customWidth="1"/>
    <col min="6158" max="6158" width="15.140625" style="71" customWidth="1"/>
    <col min="6159" max="6159" width="9.85546875" style="71"/>
    <col min="6160" max="6160" width="14" style="71" customWidth="1"/>
    <col min="6161" max="6161" width="15.140625" style="71" customWidth="1"/>
    <col min="6162" max="6162" width="22.140625" style="71" customWidth="1"/>
    <col min="6163" max="6400" width="9.85546875" style="71"/>
    <col min="6401" max="6401" width="1.28515625" style="71" customWidth="1"/>
    <col min="6402" max="6402" width="5.28515625" style="71" customWidth="1"/>
    <col min="6403" max="6403" width="0" style="71" hidden="1" customWidth="1"/>
    <col min="6404" max="6404" width="7.5703125" style="71" customWidth="1"/>
    <col min="6405" max="6405" width="29.7109375" style="71" customWidth="1"/>
    <col min="6406" max="6406" width="0" style="71" hidden="1" customWidth="1"/>
    <col min="6407" max="6407" width="25.42578125" style="71" customWidth="1"/>
    <col min="6408" max="6408" width="15.140625" style="71" customWidth="1"/>
    <col min="6409" max="6409" width="16.140625" style="71" customWidth="1"/>
    <col min="6410" max="6413" width="17" style="71" customWidth="1"/>
    <col min="6414" max="6414" width="15.140625" style="71" customWidth="1"/>
    <col min="6415" max="6415" width="9.85546875" style="71"/>
    <col min="6416" max="6416" width="14" style="71" customWidth="1"/>
    <col min="6417" max="6417" width="15.140625" style="71" customWidth="1"/>
    <col min="6418" max="6418" width="22.140625" style="71" customWidth="1"/>
    <col min="6419" max="6656" width="9.85546875" style="71"/>
    <col min="6657" max="6657" width="1.28515625" style="71" customWidth="1"/>
    <col min="6658" max="6658" width="5.28515625" style="71" customWidth="1"/>
    <col min="6659" max="6659" width="0" style="71" hidden="1" customWidth="1"/>
    <col min="6660" max="6660" width="7.5703125" style="71" customWidth="1"/>
    <col min="6661" max="6661" width="29.7109375" style="71" customWidth="1"/>
    <col min="6662" max="6662" width="0" style="71" hidden="1" customWidth="1"/>
    <col min="6663" max="6663" width="25.42578125" style="71" customWidth="1"/>
    <col min="6664" max="6664" width="15.140625" style="71" customWidth="1"/>
    <col min="6665" max="6665" width="16.140625" style="71" customWidth="1"/>
    <col min="6666" max="6669" width="17" style="71" customWidth="1"/>
    <col min="6670" max="6670" width="15.140625" style="71" customWidth="1"/>
    <col min="6671" max="6671" width="9.85546875" style="71"/>
    <col min="6672" max="6672" width="14" style="71" customWidth="1"/>
    <col min="6673" max="6673" width="15.140625" style="71" customWidth="1"/>
    <col min="6674" max="6674" width="22.140625" style="71" customWidth="1"/>
    <col min="6675" max="6912" width="9.85546875" style="71"/>
    <col min="6913" max="6913" width="1.28515625" style="71" customWidth="1"/>
    <col min="6914" max="6914" width="5.28515625" style="71" customWidth="1"/>
    <col min="6915" max="6915" width="0" style="71" hidden="1" customWidth="1"/>
    <col min="6916" max="6916" width="7.5703125" style="71" customWidth="1"/>
    <col min="6917" max="6917" width="29.7109375" style="71" customWidth="1"/>
    <col min="6918" max="6918" width="0" style="71" hidden="1" customWidth="1"/>
    <col min="6919" max="6919" width="25.42578125" style="71" customWidth="1"/>
    <col min="6920" max="6920" width="15.140625" style="71" customWidth="1"/>
    <col min="6921" max="6921" width="16.140625" style="71" customWidth="1"/>
    <col min="6922" max="6925" width="17" style="71" customWidth="1"/>
    <col min="6926" max="6926" width="15.140625" style="71" customWidth="1"/>
    <col min="6927" max="6927" width="9.85546875" style="71"/>
    <col min="6928" max="6928" width="14" style="71" customWidth="1"/>
    <col min="6929" max="6929" width="15.140625" style="71" customWidth="1"/>
    <col min="6930" max="6930" width="22.140625" style="71" customWidth="1"/>
    <col min="6931" max="7168" width="9.85546875" style="71"/>
    <col min="7169" max="7169" width="1.28515625" style="71" customWidth="1"/>
    <col min="7170" max="7170" width="5.28515625" style="71" customWidth="1"/>
    <col min="7171" max="7171" width="0" style="71" hidden="1" customWidth="1"/>
    <col min="7172" max="7172" width="7.5703125" style="71" customWidth="1"/>
    <col min="7173" max="7173" width="29.7109375" style="71" customWidth="1"/>
    <col min="7174" max="7174" width="0" style="71" hidden="1" customWidth="1"/>
    <col min="7175" max="7175" width="25.42578125" style="71" customWidth="1"/>
    <col min="7176" max="7176" width="15.140625" style="71" customWidth="1"/>
    <col min="7177" max="7177" width="16.140625" style="71" customWidth="1"/>
    <col min="7178" max="7181" width="17" style="71" customWidth="1"/>
    <col min="7182" max="7182" width="15.140625" style="71" customWidth="1"/>
    <col min="7183" max="7183" width="9.85546875" style="71"/>
    <col min="7184" max="7184" width="14" style="71" customWidth="1"/>
    <col min="7185" max="7185" width="15.140625" style="71" customWidth="1"/>
    <col min="7186" max="7186" width="22.140625" style="71" customWidth="1"/>
    <col min="7187" max="7424" width="9.85546875" style="71"/>
    <col min="7425" max="7425" width="1.28515625" style="71" customWidth="1"/>
    <col min="7426" max="7426" width="5.28515625" style="71" customWidth="1"/>
    <col min="7427" max="7427" width="0" style="71" hidden="1" customWidth="1"/>
    <col min="7428" max="7428" width="7.5703125" style="71" customWidth="1"/>
    <col min="7429" max="7429" width="29.7109375" style="71" customWidth="1"/>
    <col min="7430" max="7430" width="0" style="71" hidden="1" customWidth="1"/>
    <col min="7431" max="7431" width="25.42578125" style="71" customWidth="1"/>
    <col min="7432" max="7432" width="15.140625" style="71" customWidth="1"/>
    <col min="7433" max="7433" width="16.140625" style="71" customWidth="1"/>
    <col min="7434" max="7437" width="17" style="71" customWidth="1"/>
    <col min="7438" max="7438" width="15.140625" style="71" customWidth="1"/>
    <col min="7439" max="7439" width="9.85546875" style="71"/>
    <col min="7440" max="7440" width="14" style="71" customWidth="1"/>
    <col min="7441" max="7441" width="15.140625" style="71" customWidth="1"/>
    <col min="7442" max="7442" width="22.140625" style="71" customWidth="1"/>
    <col min="7443" max="7680" width="9.85546875" style="71"/>
    <col min="7681" max="7681" width="1.28515625" style="71" customWidth="1"/>
    <col min="7682" max="7682" width="5.28515625" style="71" customWidth="1"/>
    <col min="7683" max="7683" width="0" style="71" hidden="1" customWidth="1"/>
    <col min="7684" max="7684" width="7.5703125" style="71" customWidth="1"/>
    <col min="7685" max="7685" width="29.7109375" style="71" customWidth="1"/>
    <col min="7686" max="7686" width="0" style="71" hidden="1" customWidth="1"/>
    <col min="7687" max="7687" width="25.42578125" style="71" customWidth="1"/>
    <col min="7688" max="7688" width="15.140625" style="71" customWidth="1"/>
    <col min="7689" max="7689" width="16.140625" style="71" customWidth="1"/>
    <col min="7690" max="7693" width="17" style="71" customWidth="1"/>
    <col min="7694" max="7694" width="15.140625" style="71" customWidth="1"/>
    <col min="7695" max="7695" width="9.85546875" style="71"/>
    <col min="7696" max="7696" width="14" style="71" customWidth="1"/>
    <col min="7697" max="7697" width="15.140625" style="71" customWidth="1"/>
    <col min="7698" max="7698" width="22.140625" style="71" customWidth="1"/>
    <col min="7699" max="7936" width="9.85546875" style="71"/>
    <col min="7937" max="7937" width="1.28515625" style="71" customWidth="1"/>
    <col min="7938" max="7938" width="5.28515625" style="71" customWidth="1"/>
    <col min="7939" max="7939" width="0" style="71" hidden="1" customWidth="1"/>
    <col min="7940" max="7940" width="7.5703125" style="71" customWidth="1"/>
    <col min="7941" max="7941" width="29.7109375" style="71" customWidth="1"/>
    <col min="7942" max="7942" width="0" style="71" hidden="1" customWidth="1"/>
    <col min="7943" max="7943" width="25.42578125" style="71" customWidth="1"/>
    <col min="7944" max="7944" width="15.140625" style="71" customWidth="1"/>
    <col min="7945" max="7945" width="16.140625" style="71" customWidth="1"/>
    <col min="7946" max="7949" width="17" style="71" customWidth="1"/>
    <col min="7950" max="7950" width="15.140625" style="71" customWidth="1"/>
    <col min="7951" max="7951" width="9.85546875" style="71"/>
    <col min="7952" max="7952" width="14" style="71" customWidth="1"/>
    <col min="7953" max="7953" width="15.140625" style="71" customWidth="1"/>
    <col min="7954" max="7954" width="22.140625" style="71" customWidth="1"/>
    <col min="7955" max="8192" width="9.85546875" style="71"/>
    <col min="8193" max="8193" width="1.28515625" style="71" customWidth="1"/>
    <col min="8194" max="8194" width="5.28515625" style="71" customWidth="1"/>
    <col min="8195" max="8195" width="0" style="71" hidden="1" customWidth="1"/>
    <col min="8196" max="8196" width="7.5703125" style="71" customWidth="1"/>
    <col min="8197" max="8197" width="29.7109375" style="71" customWidth="1"/>
    <col min="8198" max="8198" width="0" style="71" hidden="1" customWidth="1"/>
    <col min="8199" max="8199" width="25.42578125" style="71" customWidth="1"/>
    <col min="8200" max="8200" width="15.140625" style="71" customWidth="1"/>
    <col min="8201" max="8201" width="16.140625" style="71" customWidth="1"/>
    <col min="8202" max="8205" width="17" style="71" customWidth="1"/>
    <col min="8206" max="8206" width="15.140625" style="71" customWidth="1"/>
    <col min="8207" max="8207" width="9.85546875" style="71"/>
    <col min="8208" max="8208" width="14" style="71" customWidth="1"/>
    <col min="8209" max="8209" width="15.140625" style="71" customWidth="1"/>
    <col min="8210" max="8210" width="22.140625" style="71" customWidth="1"/>
    <col min="8211" max="8448" width="9.85546875" style="71"/>
    <col min="8449" max="8449" width="1.28515625" style="71" customWidth="1"/>
    <col min="8450" max="8450" width="5.28515625" style="71" customWidth="1"/>
    <col min="8451" max="8451" width="0" style="71" hidden="1" customWidth="1"/>
    <col min="8452" max="8452" width="7.5703125" style="71" customWidth="1"/>
    <col min="8453" max="8453" width="29.7109375" style="71" customWidth="1"/>
    <col min="8454" max="8454" width="0" style="71" hidden="1" customWidth="1"/>
    <col min="8455" max="8455" width="25.42578125" style="71" customWidth="1"/>
    <col min="8456" max="8456" width="15.140625" style="71" customWidth="1"/>
    <col min="8457" max="8457" width="16.140625" style="71" customWidth="1"/>
    <col min="8458" max="8461" width="17" style="71" customWidth="1"/>
    <col min="8462" max="8462" width="15.140625" style="71" customWidth="1"/>
    <col min="8463" max="8463" width="9.85546875" style="71"/>
    <col min="8464" max="8464" width="14" style="71" customWidth="1"/>
    <col min="8465" max="8465" width="15.140625" style="71" customWidth="1"/>
    <col min="8466" max="8466" width="22.140625" style="71" customWidth="1"/>
    <col min="8467" max="8704" width="9.85546875" style="71"/>
    <col min="8705" max="8705" width="1.28515625" style="71" customWidth="1"/>
    <col min="8706" max="8706" width="5.28515625" style="71" customWidth="1"/>
    <col min="8707" max="8707" width="0" style="71" hidden="1" customWidth="1"/>
    <col min="8708" max="8708" width="7.5703125" style="71" customWidth="1"/>
    <col min="8709" max="8709" width="29.7109375" style="71" customWidth="1"/>
    <col min="8710" max="8710" width="0" style="71" hidden="1" customWidth="1"/>
    <col min="8711" max="8711" width="25.42578125" style="71" customWidth="1"/>
    <col min="8712" max="8712" width="15.140625" style="71" customWidth="1"/>
    <col min="8713" max="8713" width="16.140625" style="71" customWidth="1"/>
    <col min="8714" max="8717" width="17" style="71" customWidth="1"/>
    <col min="8718" max="8718" width="15.140625" style="71" customWidth="1"/>
    <col min="8719" max="8719" width="9.85546875" style="71"/>
    <col min="8720" max="8720" width="14" style="71" customWidth="1"/>
    <col min="8721" max="8721" width="15.140625" style="71" customWidth="1"/>
    <col min="8722" max="8722" width="22.140625" style="71" customWidth="1"/>
    <col min="8723" max="8960" width="9.85546875" style="71"/>
    <col min="8961" max="8961" width="1.28515625" style="71" customWidth="1"/>
    <col min="8962" max="8962" width="5.28515625" style="71" customWidth="1"/>
    <col min="8963" max="8963" width="0" style="71" hidden="1" customWidth="1"/>
    <col min="8964" max="8964" width="7.5703125" style="71" customWidth="1"/>
    <col min="8965" max="8965" width="29.7109375" style="71" customWidth="1"/>
    <col min="8966" max="8966" width="0" style="71" hidden="1" customWidth="1"/>
    <col min="8967" max="8967" width="25.42578125" style="71" customWidth="1"/>
    <col min="8968" max="8968" width="15.140625" style="71" customWidth="1"/>
    <col min="8969" max="8969" width="16.140625" style="71" customWidth="1"/>
    <col min="8970" max="8973" width="17" style="71" customWidth="1"/>
    <col min="8974" max="8974" width="15.140625" style="71" customWidth="1"/>
    <col min="8975" max="8975" width="9.85546875" style="71"/>
    <col min="8976" max="8976" width="14" style="71" customWidth="1"/>
    <col min="8977" max="8977" width="15.140625" style="71" customWidth="1"/>
    <col min="8978" max="8978" width="22.140625" style="71" customWidth="1"/>
    <col min="8979" max="9216" width="9.85546875" style="71"/>
    <col min="9217" max="9217" width="1.28515625" style="71" customWidth="1"/>
    <col min="9218" max="9218" width="5.28515625" style="71" customWidth="1"/>
    <col min="9219" max="9219" width="0" style="71" hidden="1" customWidth="1"/>
    <col min="9220" max="9220" width="7.5703125" style="71" customWidth="1"/>
    <col min="9221" max="9221" width="29.7109375" style="71" customWidth="1"/>
    <col min="9222" max="9222" width="0" style="71" hidden="1" customWidth="1"/>
    <col min="9223" max="9223" width="25.42578125" style="71" customWidth="1"/>
    <col min="9224" max="9224" width="15.140625" style="71" customWidth="1"/>
    <col min="9225" max="9225" width="16.140625" style="71" customWidth="1"/>
    <col min="9226" max="9229" width="17" style="71" customWidth="1"/>
    <col min="9230" max="9230" width="15.140625" style="71" customWidth="1"/>
    <col min="9231" max="9231" width="9.85546875" style="71"/>
    <col min="9232" max="9232" width="14" style="71" customWidth="1"/>
    <col min="9233" max="9233" width="15.140625" style="71" customWidth="1"/>
    <col min="9234" max="9234" width="22.140625" style="71" customWidth="1"/>
    <col min="9235" max="9472" width="9.85546875" style="71"/>
    <col min="9473" max="9473" width="1.28515625" style="71" customWidth="1"/>
    <col min="9474" max="9474" width="5.28515625" style="71" customWidth="1"/>
    <col min="9475" max="9475" width="0" style="71" hidden="1" customWidth="1"/>
    <col min="9476" max="9476" width="7.5703125" style="71" customWidth="1"/>
    <col min="9477" max="9477" width="29.7109375" style="71" customWidth="1"/>
    <col min="9478" max="9478" width="0" style="71" hidden="1" customWidth="1"/>
    <col min="9479" max="9479" width="25.42578125" style="71" customWidth="1"/>
    <col min="9480" max="9480" width="15.140625" style="71" customWidth="1"/>
    <col min="9481" max="9481" width="16.140625" style="71" customWidth="1"/>
    <col min="9482" max="9485" width="17" style="71" customWidth="1"/>
    <col min="9486" max="9486" width="15.140625" style="71" customWidth="1"/>
    <col min="9487" max="9487" width="9.85546875" style="71"/>
    <col min="9488" max="9488" width="14" style="71" customWidth="1"/>
    <col min="9489" max="9489" width="15.140625" style="71" customWidth="1"/>
    <col min="9490" max="9490" width="22.140625" style="71" customWidth="1"/>
    <col min="9491" max="9728" width="9.85546875" style="71"/>
    <col min="9729" max="9729" width="1.28515625" style="71" customWidth="1"/>
    <col min="9730" max="9730" width="5.28515625" style="71" customWidth="1"/>
    <col min="9731" max="9731" width="0" style="71" hidden="1" customWidth="1"/>
    <col min="9732" max="9732" width="7.5703125" style="71" customWidth="1"/>
    <col min="9733" max="9733" width="29.7109375" style="71" customWidth="1"/>
    <col min="9734" max="9734" width="0" style="71" hidden="1" customWidth="1"/>
    <col min="9735" max="9735" width="25.42578125" style="71" customWidth="1"/>
    <col min="9736" max="9736" width="15.140625" style="71" customWidth="1"/>
    <col min="9737" max="9737" width="16.140625" style="71" customWidth="1"/>
    <col min="9738" max="9741" width="17" style="71" customWidth="1"/>
    <col min="9742" max="9742" width="15.140625" style="71" customWidth="1"/>
    <col min="9743" max="9743" width="9.85546875" style="71"/>
    <col min="9744" max="9744" width="14" style="71" customWidth="1"/>
    <col min="9745" max="9745" width="15.140625" style="71" customWidth="1"/>
    <col min="9746" max="9746" width="22.140625" style="71" customWidth="1"/>
    <col min="9747" max="9984" width="9.85546875" style="71"/>
    <col min="9985" max="9985" width="1.28515625" style="71" customWidth="1"/>
    <col min="9986" max="9986" width="5.28515625" style="71" customWidth="1"/>
    <col min="9987" max="9987" width="0" style="71" hidden="1" customWidth="1"/>
    <col min="9988" max="9988" width="7.5703125" style="71" customWidth="1"/>
    <col min="9989" max="9989" width="29.7109375" style="71" customWidth="1"/>
    <col min="9990" max="9990" width="0" style="71" hidden="1" customWidth="1"/>
    <col min="9991" max="9991" width="25.42578125" style="71" customWidth="1"/>
    <col min="9992" max="9992" width="15.140625" style="71" customWidth="1"/>
    <col min="9993" max="9993" width="16.140625" style="71" customWidth="1"/>
    <col min="9994" max="9997" width="17" style="71" customWidth="1"/>
    <col min="9998" max="9998" width="15.140625" style="71" customWidth="1"/>
    <col min="9999" max="9999" width="9.85546875" style="71"/>
    <col min="10000" max="10000" width="14" style="71" customWidth="1"/>
    <col min="10001" max="10001" width="15.140625" style="71" customWidth="1"/>
    <col min="10002" max="10002" width="22.140625" style="71" customWidth="1"/>
    <col min="10003" max="10240" width="9.85546875" style="71"/>
    <col min="10241" max="10241" width="1.28515625" style="71" customWidth="1"/>
    <col min="10242" max="10242" width="5.28515625" style="71" customWidth="1"/>
    <col min="10243" max="10243" width="0" style="71" hidden="1" customWidth="1"/>
    <col min="10244" max="10244" width="7.5703125" style="71" customWidth="1"/>
    <col min="10245" max="10245" width="29.7109375" style="71" customWidth="1"/>
    <col min="10246" max="10246" width="0" style="71" hidden="1" customWidth="1"/>
    <col min="10247" max="10247" width="25.42578125" style="71" customWidth="1"/>
    <col min="10248" max="10248" width="15.140625" style="71" customWidth="1"/>
    <col min="10249" max="10249" width="16.140625" style="71" customWidth="1"/>
    <col min="10250" max="10253" width="17" style="71" customWidth="1"/>
    <col min="10254" max="10254" width="15.140625" style="71" customWidth="1"/>
    <col min="10255" max="10255" width="9.85546875" style="71"/>
    <col min="10256" max="10256" width="14" style="71" customWidth="1"/>
    <col min="10257" max="10257" width="15.140625" style="71" customWidth="1"/>
    <col min="10258" max="10258" width="22.140625" style="71" customWidth="1"/>
    <col min="10259" max="10496" width="9.85546875" style="71"/>
    <col min="10497" max="10497" width="1.28515625" style="71" customWidth="1"/>
    <col min="10498" max="10498" width="5.28515625" style="71" customWidth="1"/>
    <col min="10499" max="10499" width="0" style="71" hidden="1" customWidth="1"/>
    <col min="10500" max="10500" width="7.5703125" style="71" customWidth="1"/>
    <col min="10501" max="10501" width="29.7109375" style="71" customWidth="1"/>
    <col min="10502" max="10502" width="0" style="71" hidden="1" customWidth="1"/>
    <col min="10503" max="10503" width="25.42578125" style="71" customWidth="1"/>
    <col min="10504" max="10504" width="15.140625" style="71" customWidth="1"/>
    <col min="10505" max="10505" width="16.140625" style="71" customWidth="1"/>
    <col min="10506" max="10509" width="17" style="71" customWidth="1"/>
    <col min="10510" max="10510" width="15.140625" style="71" customWidth="1"/>
    <col min="10511" max="10511" width="9.85546875" style="71"/>
    <col min="10512" max="10512" width="14" style="71" customWidth="1"/>
    <col min="10513" max="10513" width="15.140625" style="71" customWidth="1"/>
    <col min="10514" max="10514" width="22.140625" style="71" customWidth="1"/>
    <col min="10515" max="10752" width="9.85546875" style="71"/>
    <col min="10753" max="10753" width="1.28515625" style="71" customWidth="1"/>
    <col min="10754" max="10754" width="5.28515625" style="71" customWidth="1"/>
    <col min="10755" max="10755" width="0" style="71" hidden="1" customWidth="1"/>
    <col min="10756" max="10756" width="7.5703125" style="71" customWidth="1"/>
    <col min="10757" max="10757" width="29.7109375" style="71" customWidth="1"/>
    <col min="10758" max="10758" width="0" style="71" hidden="1" customWidth="1"/>
    <col min="10759" max="10759" width="25.42578125" style="71" customWidth="1"/>
    <col min="10760" max="10760" width="15.140625" style="71" customWidth="1"/>
    <col min="10761" max="10761" width="16.140625" style="71" customWidth="1"/>
    <col min="10762" max="10765" width="17" style="71" customWidth="1"/>
    <col min="10766" max="10766" width="15.140625" style="71" customWidth="1"/>
    <col min="10767" max="10767" width="9.85546875" style="71"/>
    <col min="10768" max="10768" width="14" style="71" customWidth="1"/>
    <col min="10769" max="10769" width="15.140625" style="71" customWidth="1"/>
    <col min="10770" max="10770" width="22.140625" style="71" customWidth="1"/>
    <col min="10771" max="11008" width="9.85546875" style="71"/>
    <col min="11009" max="11009" width="1.28515625" style="71" customWidth="1"/>
    <col min="11010" max="11010" width="5.28515625" style="71" customWidth="1"/>
    <col min="11011" max="11011" width="0" style="71" hidden="1" customWidth="1"/>
    <col min="11012" max="11012" width="7.5703125" style="71" customWidth="1"/>
    <col min="11013" max="11013" width="29.7109375" style="71" customWidth="1"/>
    <col min="11014" max="11014" width="0" style="71" hidden="1" customWidth="1"/>
    <col min="11015" max="11015" width="25.42578125" style="71" customWidth="1"/>
    <col min="11016" max="11016" width="15.140625" style="71" customWidth="1"/>
    <col min="11017" max="11017" width="16.140625" style="71" customWidth="1"/>
    <col min="11018" max="11021" width="17" style="71" customWidth="1"/>
    <col min="11022" max="11022" width="15.140625" style="71" customWidth="1"/>
    <col min="11023" max="11023" width="9.85546875" style="71"/>
    <col min="11024" max="11024" width="14" style="71" customWidth="1"/>
    <col min="11025" max="11025" width="15.140625" style="71" customWidth="1"/>
    <col min="11026" max="11026" width="22.140625" style="71" customWidth="1"/>
    <col min="11027" max="11264" width="9.85546875" style="71"/>
    <col min="11265" max="11265" width="1.28515625" style="71" customWidth="1"/>
    <col min="11266" max="11266" width="5.28515625" style="71" customWidth="1"/>
    <col min="11267" max="11267" width="0" style="71" hidden="1" customWidth="1"/>
    <col min="11268" max="11268" width="7.5703125" style="71" customWidth="1"/>
    <col min="11269" max="11269" width="29.7109375" style="71" customWidth="1"/>
    <col min="11270" max="11270" width="0" style="71" hidden="1" customWidth="1"/>
    <col min="11271" max="11271" width="25.42578125" style="71" customWidth="1"/>
    <col min="11272" max="11272" width="15.140625" style="71" customWidth="1"/>
    <col min="11273" max="11273" width="16.140625" style="71" customWidth="1"/>
    <col min="11274" max="11277" width="17" style="71" customWidth="1"/>
    <col min="11278" max="11278" width="15.140625" style="71" customWidth="1"/>
    <col min="11279" max="11279" width="9.85546875" style="71"/>
    <col min="11280" max="11280" width="14" style="71" customWidth="1"/>
    <col min="11281" max="11281" width="15.140625" style="71" customWidth="1"/>
    <col min="11282" max="11282" width="22.140625" style="71" customWidth="1"/>
    <col min="11283" max="11520" width="9.85546875" style="71"/>
    <col min="11521" max="11521" width="1.28515625" style="71" customWidth="1"/>
    <col min="11522" max="11522" width="5.28515625" style="71" customWidth="1"/>
    <col min="11523" max="11523" width="0" style="71" hidden="1" customWidth="1"/>
    <col min="11524" max="11524" width="7.5703125" style="71" customWidth="1"/>
    <col min="11525" max="11525" width="29.7109375" style="71" customWidth="1"/>
    <col min="11526" max="11526" width="0" style="71" hidden="1" customWidth="1"/>
    <col min="11527" max="11527" width="25.42578125" style="71" customWidth="1"/>
    <col min="11528" max="11528" width="15.140625" style="71" customWidth="1"/>
    <col min="11529" max="11529" width="16.140625" style="71" customWidth="1"/>
    <col min="11530" max="11533" width="17" style="71" customWidth="1"/>
    <col min="11534" max="11534" width="15.140625" style="71" customWidth="1"/>
    <col min="11535" max="11535" width="9.85546875" style="71"/>
    <col min="11536" max="11536" width="14" style="71" customWidth="1"/>
    <col min="11537" max="11537" width="15.140625" style="71" customWidth="1"/>
    <col min="11538" max="11538" width="22.140625" style="71" customWidth="1"/>
    <col min="11539" max="11776" width="9.85546875" style="71"/>
    <col min="11777" max="11777" width="1.28515625" style="71" customWidth="1"/>
    <col min="11778" max="11778" width="5.28515625" style="71" customWidth="1"/>
    <col min="11779" max="11779" width="0" style="71" hidden="1" customWidth="1"/>
    <col min="11780" max="11780" width="7.5703125" style="71" customWidth="1"/>
    <col min="11781" max="11781" width="29.7109375" style="71" customWidth="1"/>
    <col min="11782" max="11782" width="0" style="71" hidden="1" customWidth="1"/>
    <col min="11783" max="11783" width="25.42578125" style="71" customWidth="1"/>
    <col min="11784" max="11784" width="15.140625" style="71" customWidth="1"/>
    <col min="11785" max="11785" width="16.140625" style="71" customWidth="1"/>
    <col min="11786" max="11789" width="17" style="71" customWidth="1"/>
    <col min="11790" max="11790" width="15.140625" style="71" customWidth="1"/>
    <col min="11791" max="11791" width="9.85546875" style="71"/>
    <col min="11792" max="11792" width="14" style="71" customWidth="1"/>
    <col min="11793" max="11793" width="15.140625" style="71" customWidth="1"/>
    <col min="11794" max="11794" width="22.140625" style="71" customWidth="1"/>
    <col min="11795" max="12032" width="9.85546875" style="71"/>
    <col min="12033" max="12033" width="1.28515625" style="71" customWidth="1"/>
    <col min="12034" max="12034" width="5.28515625" style="71" customWidth="1"/>
    <col min="12035" max="12035" width="0" style="71" hidden="1" customWidth="1"/>
    <col min="12036" max="12036" width="7.5703125" style="71" customWidth="1"/>
    <col min="12037" max="12037" width="29.7109375" style="71" customWidth="1"/>
    <col min="12038" max="12038" width="0" style="71" hidden="1" customWidth="1"/>
    <col min="12039" max="12039" width="25.42578125" style="71" customWidth="1"/>
    <col min="12040" max="12040" width="15.140625" style="71" customWidth="1"/>
    <col min="12041" max="12041" width="16.140625" style="71" customWidth="1"/>
    <col min="12042" max="12045" width="17" style="71" customWidth="1"/>
    <col min="12046" max="12046" width="15.140625" style="71" customWidth="1"/>
    <col min="12047" max="12047" width="9.85546875" style="71"/>
    <col min="12048" max="12048" width="14" style="71" customWidth="1"/>
    <col min="12049" max="12049" width="15.140625" style="71" customWidth="1"/>
    <col min="12050" max="12050" width="22.140625" style="71" customWidth="1"/>
    <col min="12051" max="12288" width="9.85546875" style="71"/>
    <col min="12289" max="12289" width="1.28515625" style="71" customWidth="1"/>
    <col min="12290" max="12290" width="5.28515625" style="71" customWidth="1"/>
    <col min="12291" max="12291" width="0" style="71" hidden="1" customWidth="1"/>
    <col min="12292" max="12292" width="7.5703125" style="71" customWidth="1"/>
    <col min="12293" max="12293" width="29.7109375" style="71" customWidth="1"/>
    <col min="12294" max="12294" width="0" style="71" hidden="1" customWidth="1"/>
    <col min="12295" max="12295" width="25.42578125" style="71" customWidth="1"/>
    <col min="12296" max="12296" width="15.140625" style="71" customWidth="1"/>
    <col min="12297" max="12297" width="16.140625" style="71" customWidth="1"/>
    <col min="12298" max="12301" width="17" style="71" customWidth="1"/>
    <col min="12302" max="12302" width="15.140625" style="71" customWidth="1"/>
    <col min="12303" max="12303" width="9.85546875" style="71"/>
    <col min="12304" max="12304" width="14" style="71" customWidth="1"/>
    <col min="12305" max="12305" width="15.140625" style="71" customWidth="1"/>
    <col min="12306" max="12306" width="22.140625" style="71" customWidth="1"/>
    <col min="12307" max="12544" width="9.85546875" style="71"/>
    <col min="12545" max="12545" width="1.28515625" style="71" customWidth="1"/>
    <col min="12546" max="12546" width="5.28515625" style="71" customWidth="1"/>
    <col min="12547" max="12547" width="0" style="71" hidden="1" customWidth="1"/>
    <col min="12548" max="12548" width="7.5703125" style="71" customWidth="1"/>
    <col min="12549" max="12549" width="29.7109375" style="71" customWidth="1"/>
    <col min="12550" max="12550" width="0" style="71" hidden="1" customWidth="1"/>
    <col min="12551" max="12551" width="25.42578125" style="71" customWidth="1"/>
    <col min="12552" max="12552" width="15.140625" style="71" customWidth="1"/>
    <col min="12553" max="12553" width="16.140625" style="71" customWidth="1"/>
    <col min="12554" max="12557" width="17" style="71" customWidth="1"/>
    <col min="12558" max="12558" width="15.140625" style="71" customWidth="1"/>
    <col min="12559" max="12559" width="9.85546875" style="71"/>
    <col min="12560" max="12560" width="14" style="71" customWidth="1"/>
    <col min="12561" max="12561" width="15.140625" style="71" customWidth="1"/>
    <col min="12562" max="12562" width="22.140625" style="71" customWidth="1"/>
    <col min="12563" max="12800" width="9.85546875" style="71"/>
    <col min="12801" max="12801" width="1.28515625" style="71" customWidth="1"/>
    <col min="12802" max="12802" width="5.28515625" style="71" customWidth="1"/>
    <col min="12803" max="12803" width="0" style="71" hidden="1" customWidth="1"/>
    <col min="12804" max="12804" width="7.5703125" style="71" customWidth="1"/>
    <col min="12805" max="12805" width="29.7109375" style="71" customWidth="1"/>
    <col min="12806" max="12806" width="0" style="71" hidden="1" customWidth="1"/>
    <col min="12807" max="12807" width="25.42578125" style="71" customWidth="1"/>
    <col min="12808" max="12808" width="15.140625" style="71" customWidth="1"/>
    <col min="12809" max="12809" width="16.140625" style="71" customWidth="1"/>
    <col min="12810" max="12813" width="17" style="71" customWidth="1"/>
    <col min="12814" max="12814" width="15.140625" style="71" customWidth="1"/>
    <col min="12815" max="12815" width="9.85546875" style="71"/>
    <col min="12816" max="12816" width="14" style="71" customWidth="1"/>
    <col min="12817" max="12817" width="15.140625" style="71" customWidth="1"/>
    <col min="12818" max="12818" width="22.140625" style="71" customWidth="1"/>
    <col min="12819" max="13056" width="9.85546875" style="71"/>
    <col min="13057" max="13057" width="1.28515625" style="71" customWidth="1"/>
    <col min="13058" max="13058" width="5.28515625" style="71" customWidth="1"/>
    <col min="13059" max="13059" width="0" style="71" hidden="1" customWidth="1"/>
    <col min="13060" max="13060" width="7.5703125" style="71" customWidth="1"/>
    <col min="13061" max="13061" width="29.7109375" style="71" customWidth="1"/>
    <col min="13062" max="13062" width="0" style="71" hidden="1" customWidth="1"/>
    <col min="13063" max="13063" width="25.42578125" style="71" customWidth="1"/>
    <col min="13064" max="13064" width="15.140625" style="71" customWidth="1"/>
    <col min="13065" max="13065" width="16.140625" style="71" customWidth="1"/>
    <col min="13066" max="13069" width="17" style="71" customWidth="1"/>
    <col min="13070" max="13070" width="15.140625" style="71" customWidth="1"/>
    <col min="13071" max="13071" width="9.85546875" style="71"/>
    <col min="13072" max="13072" width="14" style="71" customWidth="1"/>
    <col min="13073" max="13073" width="15.140625" style="71" customWidth="1"/>
    <col min="13074" max="13074" width="22.140625" style="71" customWidth="1"/>
    <col min="13075" max="13312" width="9.85546875" style="71"/>
    <col min="13313" max="13313" width="1.28515625" style="71" customWidth="1"/>
    <col min="13314" max="13314" width="5.28515625" style="71" customWidth="1"/>
    <col min="13315" max="13315" width="0" style="71" hidden="1" customWidth="1"/>
    <col min="13316" max="13316" width="7.5703125" style="71" customWidth="1"/>
    <col min="13317" max="13317" width="29.7109375" style="71" customWidth="1"/>
    <col min="13318" max="13318" width="0" style="71" hidden="1" customWidth="1"/>
    <col min="13319" max="13319" width="25.42578125" style="71" customWidth="1"/>
    <col min="13320" max="13320" width="15.140625" style="71" customWidth="1"/>
    <col min="13321" max="13321" width="16.140625" style="71" customWidth="1"/>
    <col min="13322" max="13325" width="17" style="71" customWidth="1"/>
    <col min="13326" max="13326" width="15.140625" style="71" customWidth="1"/>
    <col min="13327" max="13327" width="9.85546875" style="71"/>
    <col min="13328" max="13328" width="14" style="71" customWidth="1"/>
    <col min="13329" max="13329" width="15.140625" style="71" customWidth="1"/>
    <col min="13330" max="13330" width="22.140625" style="71" customWidth="1"/>
    <col min="13331" max="13568" width="9.85546875" style="71"/>
    <col min="13569" max="13569" width="1.28515625" style="71" customWidth="1"/>
    <col min="13570" max="13570" width="5.28515625" style="71" customWidth="1"/>
    <col min="13571" max="13571" width="0" style="71" hidden="1" customWidth="1"/>
    <col min="13572" max="13572" width="7.5703125" style="71" customWidth="1"/>
    <col min="13573" max="13573" width="29.7109375" style="71" customWidth="1"/>
    <col min="13574" max="13574" width="0" style="71" hidden="1" customWidth="1"/>
    <col min="13575" max="13575" width="25.42578125" style="71" customWidth="1"/>
    <col min="13576" max="13576" width="15.140625" style="71" customWidth="1"/>
    <col min="13577" max="13577" width="16.140625" style="71" customWidth="1"/>
    <col min="13578" max="13581" width="17" style="71" customWidth="1"/>
    <col min="13582" max="13582" width="15.140625" style="71" customWidth="1"/>
    <col min="13583" max="13583" width="9.85546875" style="71"/>
    <col min="13584" max="13584" width="14" style="71" customWidth="1"/>
    <col min="13585" max="13585" width="15.140625" style="71" customWidth="1"/>
    <col min="13586" max="13586" width="22.140625" style="71" customWidth="1"/>
    <col min="13587" max="13824" width="9.85546875" style="71"/>
    <col min="13825" max="13825" width="1.28515625" style="71" customWidth="1"/>
    <col min="13826" max="13826" width="5.28515625" style="71" customWidth="1"/>
    <col min="13827" max="13827" width="0" style="71" hidden="1" customWidth="1"/>
    <col min="13828" max="13828" width="7.5703125" style="71" customWidth="1"/>
    <col min="13829" max="13829" width="29.7109375" style="71" customWidth="1"/>
    <col min="13830" max="13830" width="0" style="71" hidden="1" customWidth="1"/>
    <col min="13831" max="13831" width="25.42578125" style="71" customWidth="1"/>
    <col min="13832" max="13832" width="15.140625" style="71" customWidth="1"/>
    <col min="13833" max="13833" width="16.140625" style="71" customWidth="1"/>
    <col min="13834" max="13837" width="17" style="71" customWidth="1"/>
    <col min="13838" max="13838" width="15.140625" style="71" customWidth="1"/>
    <col min="13839" max="13839" width="9.85546875" style="71"/>
    <col min="13840" max="13840" width="14" style="71" customWidth="1"/>
    <col min="13841" max="13841" width="15.140625" style="71" customWidth="1"/>
    <col min="13842" max="13842" width="22.140625" style="71" customWidth="1"/>
    <col min="13843" max="14080" width="9.85546875" style="71"/>
    <col min="14081" max="14081" width="1.28515625" style="71" customWidth="1"/>
    <col min="14082" max="14082" width="5.28515625" style="71" customWidth="1"/>
    <col min="14083" max="14083" width="0" style="71" hidden="1" customWidth="1"/>
    <col min="14084" max="14084" width="7.5703125" style="71" customWidth="1"/>
    <col min="14085" max="14085" width="29.7109375" style="71" customWidth="1"/>
    <col min="14086" max="14086" width="0" style="71" hidden="1" customWidth="1"/>
    <col min="14087" max="14087" width="25.42578125" style="71" customWidth="1"/>
    <col min="14088" max="14088" width="15.140625" style="71" customWidth="1"/>
    <col min="14089" max="14089" width="16.140625" style="71" customWidth="1"/>
    <col min="14090" max="14093" width="17" style="71" customWidth="1"/>
    <col min="14094" max="14094" width="15.140625" style="71" customWidth="1"/>
    <col min="14095" max="14095" width="9.85546875" style="71"/>
    <col min="14096" max="14096" width="14" style="71" customWidth="1"/>
    <col min="14097" max="14097" width="15.140625" style="71" customWidth="1"/>
    <col min="14098" max="14098" width="22.140625" style="71" customWidth="1"/>
    <col min="14099" max="14336" width="9.85546875" style="71"/>
    <col min="14337" max="14337" width="1.28515625" style="71" customWidth="1"/>
    <col min="14338" max="14338" width="5.28515625" style="71" customWidth="1"/>
    <col min="14339" max="14339" width="0" style="71" hidden="1" customWidth="1"/>
    <col min="14340" max="14340" width="7.5703125" style="71" customWidth="1"/>
    <col min="14341" max="14341" width="29.7109375" style="71" customWidth="1"/>
    <col min="14342" max="14342" width="0" style="71" hidden="1" customWidth="1"/>
    <col min="14343" max="14343" width="25.42578125" style="71" customWidth="1"/>
    <col min="14344" max="14344" width="15.140625" style="71" customWidth="1"/>
    <col min="14345" max="14345" width="16.140625" style="71" customWidth="1"/>
    <col min="14346" max="14349" width="17" style="71" customWidth="1"/>
    <col min="14350" max="14350" width="15.140625" style="71" customWidth="1"/>
    <col min="14351" max="14351" width="9.85546875" style="71"/>
    <col min="14352" max="14352" width="14" style="71" customWidth="1"/>
    <col min="14353" max="14353" width="15.140625" style="71" customWidth="1"/>
    <col min="14354" max="14354" width="22.140625" style="71" customWidth="1"/>
    <col min="14355" max="14592" width="9.85546875" style="71"/>
    <col min="14593" max="14593" width="1.28515625" style="71" customWidth="1"/>
    <col min="14594" max="14594" width="5.28515625" style="71" customWidth="1"/>
    <col min="14595" max="14595" width="0" style="71" hidden="1" customWidth="1"/>
    <col min="14596" max="14596" width="7.5703125" style="71" customWidth="1"/>
    <col min="14597" max="14597" width="29.7109375" style="71" customWidth="1"/>
    <col min="14598" max="14598" width="0" style="71" hidden="1" customWidth="1"/>
    <col min="14599" max="14599" width="25.42578125" style="71" customWidth="1"/>
    <col min="14600" max="14600" width="15.140625" style="71" customWidth="1"/>
    <col min="14601" max="14601" width="16.140625" style="71" customWidth="1"/>
    <col min="14602" max="14605" width="17" style="71" customWidth="1"/>
    <col min="14606" max="14606" width="15.140625" style="71" customWidth="1"/>
    <col min="14607" max="14607" width="9.85546875" style="71"/>
    <col min="14608" max="14608" width="14" style="71" customWidth="1"/>
    <col min="14609" max="14609" width="15.140625" style="71" customWidth="1"/>
    <col min="14610" max="14610" width="22.140625" style="71" customWidth="1"/>
    <col min="14611" max="14848" width="9.85546875" style="71"/>
    <col min="14849" max="14849" width="1.28515625" style="71" customWidth="1"/>
    <col min="14850" max="14850" width="5.28515625" style="71" customWidth="1"/>
    <col min="14851" max="14851" width="0" style="71" hidden="1" customWidth="1"/>
    <col min="14852" max="14852" width="7.5703125" style="71" customWidth="1"/>
    <col min="14853" max="14853" width="29.7109375" style="71" customWidth="1"/>
    <col min="14854" max="14854" width="0" style="71" hidden="1" customWidth="1"/>
    <col min="14855" max="14855" width="25.42578125" style="71" customWidth="1"/>
    <col min="14856" max="14856" width="15.140625" style="71" customWidth="1"/>
    <col min="14857" max="14857" width="16.140625" style="71" customWidth="1"/>
    <col min="14858" max="14861" width="17" style="71" customWidth="1"/>
    <col min="14862" max="14862" width="15.140625" style="71" customWidth="1"/>
    <col min="14863" max="14863" width="9.85546875" style="71"/>
    <col min="14864" max="14864" width="14" style="71" customWidth="1"/>
    <col min="14865" max="14865" width="15.140625" style="71" customWidth="1"/>
    <col min="14866" max="14866" width="22.140625" style="71" customWidth="1"/>
    <col min="14867" max="15104" width="9.85546875" style="71"/>
    <col min="15105" max="15105" width="1.28515625" style="71" customWidth="1"/>
    <col min="15106" max="15106" width="5.28515625" style="71" customWidth="1"/>
    <col min="15107" max="15107" width="0" style="71" hidden="1" customWidth="1"/>
    <col min="15108" max="15108" width="7.5703125" style="71" customWidth="1"/>
    <col min="15109" max="15109" width="29.7109375" style="71" customWidth="1"/>
    <col min="15110" max="15110" width="0" style="71" hidden="1" customWidth="1"/>
    <col min="15111" max="15111" width="25.42578125" style="71" customWidth="1"/>
    <col min="15112" max="15112" width="15.140625" style="71" customWidth="1"/>
    <col min="15113" max="15113" width="16.140625" style="71" customWidth="1"/>
    <col min="15114" max="15117" width="17" style="71" customWidth="1"/>
    <col min="15118" max="15118" width="15.140625" style="71" customWidth="1"/>
    <col min="15119" max="15119" width="9.85546875" style="71"/>
    <col min="15120" max="15120" width="14" style="71" customWidth="1"/>
    <col min="15121" max="15121" width="15.140625" style="71" customWidth="1"/>
    <col min="15122" max="15122" width="22.140625" style="71" customWidth="1"/>
    <col min="15123" max="15360" width="9.85546875" style="71"/>
    <col min="15361" max="15361" width="1.28515625" style="71" customWidth="1"/>
    <col min="15362" max="15362" width="5.28515625" style="71" customWidth="1"/>
    <col min="15363" max="15363" width="0" style="71" hidden="1" customWidth="1"/>
    <col min="15364" max="15364" width="7.5703125" style="71" customWidth="1"/>
    <col min="15365" max="15365" width="29.7109375" style="71" customWidth="1"/>
    <col min="15366" max="15366" width="0" style="71" hidden="1" customWidth="1"/>
    <col min="15367" max="15367" width="25.42578125" style="71" customWidth="1"/>
    <col min="15368" max="15368" width="15.140625" style="71" customWidth="1"/>
    <col min="15369" max="15369" width="16.140625" style="71" customWidth="1"/>
    <col min="15370" max="15373" width="17" style="71" customWidth="1"/>
    <col min="15374" max="15374" width="15.140625" style="71" customWidth="1"/>
    <col min="15375" max="15375" width="9.85546875" style="71"/>
    <col min="15376" max="15376" width="14" style="71" customWidth="1"/>
    <col min="15377" max="15377" width="15.140625" style="71" customWidth="1"/>
    <col min="15378" max="15378" width="22.140625" style="71" customWidth="1"/>
    <col min="15379" max="15616" width="9.85546875" style="71"/>
    <col min="15617" max="15617" width="1.28515625" style="71" customWidth="1"/>
    <col min="15618" max="15618" width="5.28515625" style="71" customWidth="1"/>
    <col min="15619" max="15619" width="0" style="71" hidden="1" customWidth="1"/>
    <col min="15620" max="15620" width="7.5703125" style="71" customWidth="1"/>
    <col min="15621" max="15621" width="29.7109375" style="71" customWidth="1"/>
    <col min="15622" max="15622" width="0" style="71" hidden="1" customWidth="1"/>
    <col min="15623" max="15623" width="25.42578125" style="71" customWidth="1"/>
    <col min="15624" max="15624" width="15.140625" style="71" customWidth="1"/>
    <col min="15625" max="15625" width="16.140625" style="71" customWidth="1"/>
    <col min="15626" max="15629" width="17" style="71" customWidth="1"/>
    <col min="15630" max="15630" width="15.140625" style="71" customWidth="1"/>
    <col min="15631" max="15631" width="9.85546875" style="71"/>
    <col min="15632" max="15632" width="14" style="71" customWidth="1"/>
    <col min="15633" max="15633" width="15.140625" style="71" customWidth="1"/>
    <col min="15634" max="15634" width="22.140625" style="71" customWidth="1"/>
    <col min="15635" max="15872" width="9.85546875" style="71"/>
    <col min="15873" max="15873" width="1.28515625" style="71" customWidth="1"/>
    <col min="15874" max="15874" width="5.28515625" style="71" customWidth="1"/>
    <col min="15875" max="15875" width="0" style="71" hidden="1" customWidth="1"/>
    <col min="15876" max="15876" width="7.5703125" style="71" customWidth="1"/>
    <col min="15877" max="15877" width="29.7109375" style="71" customWidth="1"/>
    <col min="15878" max="15878" width="0" style="71" hidden="1" customWidth="1"/>
    <col min="15879" max="15879" width="25.42578125" style="71" customWidth="1"/>
    <col min="15880" max="15880" width="15.140625" style="71" customWidth="1"/>
    <col min="15881" max="15881" width="16.140625" style="71" customWidth="1"/>
    <col min="15882" max="15885" width="17" style="71" customWidth="1"/>
    <col min="15886" max="15886" width="15.140625" style="71" customWidth="1"/>
    <col min="15887" max="15887" width="9.85546875" style="71"/>
    <col min="15888" max="15888" width="14" style="71" customWidth="1"/>
    <col min="15889" max="15889" width="15.140625" style="71" customWidth="1"/>
    <col min="15890" max="15890" width="22.140625" style="71" customWidth="1"/>
    <col min="15891" max="16128" width="9.85546875" style="71"/>
    <col min="16129" max="16129" width="1.28515625" style="71" customWidth="1"/>
    <col min="16130" max="16130" width="5.28515625" style="71" customWidth="1"/>
    <col min="16131" max="16131" width="0" style="71" hidden="1" customWidth="1"/>
    <col min="16132" max="16132" width="7.5703125" style="71" customWidth="1"/>
    <col min="16133" max="16133" width="29.7109375" style="71" customWidth="1"/>
    <col min="16134" max="16134" width="0" style="71" hidden="1" customWidth="1"/>
    <col min="16135" max="16135" width="25.42578125" style="71" customWidth="1"/>
    <col min="16136" max="16136" width="15.140625" style="71" customWidth="1"/>
    <col min="16137" max="16137" width="16.140625" style="71" customWidth="1"/>
    <col min="16138" max="16141" width="17" style="71" customWidth="1"/>
    <col min="16142" max="16142" width="15.140625" style="71" customWidth="1"/>
    <col min="16143" max="16143" width="9.85546875" style="71"/>
    <col min="16144" max="16144" width="14" style="71" customWidth="1"/>
    <col min="16145" max="16145" width="15.140625" style="71" customWidth="1"/>
    <col min="16146" max="16146" width="22.140625" style="71" customWidth="1"/>
    <col min="16147" max="16384" width="9.8554687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/>
    <row r="6" spans="1:256" ht="24" customHeight="1" x14ac:dyDescent="0.25">
      <c r="B6" s="138" t="s">
        <v>156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256" ht="24" customHeight="1" x14ac:dyDescent="0.25"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</row>
    <row r="8" spans="1:256" ht="42.75" customHeight="1" x14ac:dyDescent="0.25"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</row>
    <row r="9" spans="1:256" ht="15.75" customHeight="1" x14ac:dyDescent="0.25"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</row>
    <row r="10" spans="1:256" ht="15" customHeight="1" x14ac:dyDescent="0.25"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</row>
    <row r="11" spans="1:256" ht="45" customHeight="1" x14ac:dyDescent="0.25"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</row>
    <row r="12" spans="1:256" ht="25.5" customHeight="1" x14ac:dyDescent="0.25">
      <c r="B12" s="78"/>
      <c r="C12" s="78"/>
      <c r="D12" s="78"/>
      <c r="E12" s="106" t="s">
        <v>129</v>
      </c>
      <c r="F12" s="96"/>
      <c r="G12" s="106" t="s">
        <v>130</v>
      </c>
      <c r="H12" s="108" t="s">
        <v>36</v>
      </c>
      <c r="I12" s="108" t="s">
        <v>103</v>
      </c>
      <c r="J12" s="81">
        <v>120100</v>
      </c>
      <c r="K12" s="81">
        <v>69102.53</v>
      </c>
      <c r="L12" s="102">
        <f>63000+3000</f>
        <v>66000</v>
      </c>
      <c r="M12" s="81">
        <f t="shared" ref="M12:M20" si="0">K12+L12</f>
        <v>135102.53</v>
      </c>
      <c r="N12" s="82">
        <f t="shared" ref="N12:N20" si="1">M12-J12</f>
        <v>15002.529999999999</v>
      </c>
      <c r="O12" s="83" t="e">
        <f>#N/A</f>
        <v>#N/A</v>
      </c>
      <c r="P12" s="83" t="e">
        <f>#N/A</f>
        <v>#N/A</v>
      </c>
      <c r="Q12" s="81"/>
      <c r="R12" s="78"/>
    </row>
    <row r="13" spans="1:256" ht="51" customHeight="1" x14ac:dyDescent="0.25">
      <c r="B13" s="78"/>
      <c r="C13" s="78"/>
      <c r="D13" s="78"/>
      <c r="E13" s="106" t="s">
        <v>131</v>
      </c>
      <c r="F13" s="96"/>
      <c r="G13" s="106" t="s">
        <v>132</v>
      </c>
      <c r="H13" s="108" t="s">
        <v>36</v>
      </c>
      <c r="I13" s="108" t="s">
        <v>103</v>
      </c>
      <c r="J13" s="81">
        <v>31000</v>
      </c>
      <c r="K13" s="81">
        <v>18926.41</v>
      </c>
      <c r="L13" s="102">
        <v>19000</v>
      </c>
      <c r="M13" s="81">
        <f t="shared" si="0"/>
        <v>37926.410000000003</v>
      </c>
      <c r="N13" s="82">
        <f t="shared" si="1"/>
        <v>6926.4100000000035</v>
      </c>
      <c r="O13" s="83" t="e">
        <f>#N/A</f>
        <v>#N/A</v>
      </c>
      <c r="P13" s="83" t="e">
        <f>#N/A</f>
        <v>#N/A</v>
      </c>
      <c r="Q13" s="81"/>
      <c r="R13" s="78"/>
    </row>
    <row r="14" spans="1:256" ht="89.25" customHeight="1" x14ac:dyDescent="0.25">
      <c r="B14" s="78"/>
      <c r="C14" s="78"/>
      <c r="D14" s="78"/>
      <c r="E14" s="106" t="s">
        <v>133</v>
      </c>
      <c r="F14" s="96"/>
      <c r="G14" s="106" t="s">
        <v>134</v>
      </c>
      <c r="H14" s="109" t="s">
        <v>36</v>
      </c>
      <c r="I14" s="109" t="s">
        <v>103</v>
      </c>
      <c r="J14" s="81">
        <v>1715</v>
      </c>
      <c r="K14" s="81">
        <v>343</v>
      </c>
      <c r="L14" s="81">
        <f>730*3.5</f>
        <v>2555</v>
      </c>
      <c r="M14" s="81">
        <f t="shared" si="0"/>
        <v>2898</v>
      </c>
      <c r="N14" s="82">
        <f t="shared" si="1"/>
        <v>1183</v>
      </c>
      <c r="O14" s="83" t="e">
        <f>#N/A</f>
        <v>#N/A</v>
      </c>
      <c r="P14" s="83" t="e">
        <f>#N/A</f>
        <v>#N/A</v>
      </c>
      <c r="Q14" s="81"/>
      <c r="R14" s="78"/>
    </row>
    <row r="15" spans="1:256" ht="51" customHeight="1" x14ac:dyDescent="0.25">
      <c r="B15" s="78"/>
      <c r="C15" s="78"/>
      <c r="D15" s="78"/>
      <c r="E15" s="106" t="s">
        <v>135</v>
      </c>
      <c r="F15" s="96"/>
      <c r="G15" s="106" t="s">
        <v>136</v>
      </c>
      <c r="H15" s="109" t="s">
        <v>36</v>
      </c>
      <c r="I15" s="109" t="s">
        <v>103</v>
      </c>
      <c r="J15" s="81">
        <v>2000</v>
      </c>
      <c r="K15" s="81"/>
      <c r="L15" s="81">
        <f>700*2</f>
        <v>1400</v>
      </c>
      <c r="M15" s="81">
        <f t="shared" si="0"/>
        <v>1400</v>
      </c>
      <c r="N15" s="82">
        <f t="shared" si="1"/>
        <v>-600</v>
      </c>
      <c r="O15" s="83" t="e">
        <f>#N/A</f>
        <v>#N/A</v>
      </c>
      <c r="P15" s="83" t="e">
        <f>#N/A</f>
        <v>#N/A</v>
      </c>
      <c r="Q15" s="81"/>
      <c r="R15" s="78"/>
    </row>
    <row r="16" spans="1:256" ht="51" customHeight="1" x14ac:dyDescent="0.25">
      <c r="B16" s="78"/>
      <c r="C16" s="78"/>
      <c r="D16" s="78"/>
      <c r="E16" s="106" t="s">
        <v>137</v>
      </c>
      <c r="F16" s="96"/>
      <c r="G16" s="106" t="s">
        <v>138</v>
      </c>
      <c r="H16" s="108" t="s">
        <v>36</v>
      </c>
      <c r="I16" s="108" t="s">
        <v>103</v>
      </c>
      <c r="J16" s="81">
        <v>1000</v>
      </c>
      <c r="K16" s="81">
        <v>250</v>
      </c>
      <c r="L16" s="81"/>
      <c r="M16" s="81">
        <f t="shared" si="0"/>
        <v>250</v>
      </c>
      <c r="N16" s="82">
        <f t="shared" si="1"/>
        <v>-750</v>
      </c>
      <c r="O16" s="83" t="e">
        <f>#N/A</f>
        <v>#N/A</v>
      </c>
      <c r="P16" s="83" t="e">
        <f>#N/A</f>
        <v>#N/A</v>
      </c>
      <c r="Q16" s="81"/>
      <c r="R16" s="78"/>
    </row>
    <row r="17" spans="2:21" ht="63.75" customHeight="1" x14ac:dyDescent="0.25">
      <c r="B17" s="78"/>
      <c r="C17" s="78"/>
      <c r="D17" s="78"/>
      <c r="E17" s="68" t="s">
        <v>48</v>
      </c>
      <c r="F17" s="84" t="s">
        <v>118</v>
      </c>
      <c r="G17" s="68" t="s">
        <v>118</v>
      </c>
      <c r="H17" s="108" t="s">
        <v>36</v>
      </c>
      <c r="I17" s="108" t="s">
        <v>103</v>
      </c>
      <c r="J17" s="81">
        <v>33928</v>
      </c>
      <c r="K17" s="81">
        <f>9189.37+8990.11+1567.9</f>
        <v>19747.380000000005</v>
      </c>
      <c r="L17" s="102">
        <f>12540+21280</f>
        <v>33820</v>
      </c>
      <c r="M17" s="81">
        <f t="shared" si="0"/>
        <v>53567.380000000005</v>
      </c>
      <c r="N17" s="82">
        <f t="shared" si="1"/>
        <v>19639.380000000005</v>
      </c>
      <c r="O17" s="83" t="e">
        <f>#N/A</f>
        <v>#N/A</v>
      </c>
      <c r="P17" s="83" t="e">
        <f>#N/A</f>
        <v>#N/A</v>
      </c>
      <c r="Q17" s="81"/>
      <c r="R17" s="78"/>
    </row>
    <row r="18" spans="2:21" ht="15.75" customHeight="1" x14ac:dyDescent="0.25">
      <c r="B18" s="78"/>
      <c r="C18" s="78"/>
      <c r="D18" s="78"/>
      <c r="E18" s="78"/>
      <c r="F18" s="78"/>
      <c r="G18" s="78"/>
      <c r="H18" s="85"/>
      <c r="I18" s="85"/>
      <c r="J18" s="81"/>
      <c r="K18" s="81"/>
      <c r="L18" s="81"/>
      <c r="M18" s="81">
        <f t="shared" si="0"/>
        <v>0</v>
      </c>
      <c r="N18" s="82">
        <f t="shared" si="1"/>
        <v>0</v>
      </c>
      <c r="O18" s="83" t="e">
        <f>#N/A</f>
        <v>#N/A</v>
      </c>
      <c r="P18" s="83" t="e">
        <f>#N/A</f>
        <v>#N/A</v>
      </c>
      <c r="Q18" s="81"/>
      <c r="R18" s="78"/>
    </row>
    <row r="19" spans="2:21" ht="15.75" customHeight="1" x14ac:dyDescent="0.25">
      <c r="B19" s="78"/>
      <c r="C19" s="78"/>
      <c r="D19" s="78"/>
      <c r="E19" s="78"/>
      <c r="F19" s="78"/>
      <c r="G19" s="78"/>
      <c r="H19" s="85"/>
      <c r="I19" s="85"/>
      <c r="J19" s="81"/>
      <c r="K19" s="81"/>
      <c r="L19" s="81"/>
      <c r="M19" s="81">
        <f t="shared" si="0"/>
        <v>0</v>
      </c>
      <c r="N19" s="82">
        <f t="shared" si="1"/>
        <v>0</v>
      </c>
      <c r="O19" s="83" t="e">
        <f>#N/A</f>
        <v>#N/A</v>
      </c>
      <c r="P19" s="83" t="e">
        <f>#N/A</f>
        <v>#N/A</v>
      </c>
      <c r="Q19" s="81"/>
      <c r="R19" s="78"/>
    </row>
    <row r="20" spans="2:21" ht="15.75" customHeight="1" x14ac:dyDescent="0.25">
      <c r="B20" s="78"/>
      <c r="C20" s="78"/>
      <c r="D20" s="78"/>
      <c r="E20" s="78"/>
      <c r="F20" s="78"/>
      <c r="G20" s="78"/>
      <c r="H20" s="85"/>
      <c r="I20" s="85"/>
      <c r="J20" s="81"/>
      <c r="K20" s="81"/>
      <c r="L20" s="81"/>
      <c r="M20" s="81">
        <f t="shared" si="0"/>
        <v>0</v>
      </c>
      <c r="N20" s="82">
        <f t="shared" si="1"/>
        <v>0</v>
      </c>
      <c r="O20" s="83" t="e">
        <f>#N/A</f>
        <v>#N/A</v>
      </c>
      <c r="P20" s="83" t="e">
        <f>#N/A</f>
        <v>#N/A</v>
      </c>
      <c r="Q20" s="81"/>
      <c r="R20" s="78"/>
    </row>
    <row r="21" spans="2:21" s="86" customFormat="1" ht="15.75" customHeight="1" x14ac:dyDescent="0.25">
      <c r="B21" s="148" t="s">
        <v>26</v>
      </c>
      <c r="C21" s="148"/>
      <c r="D21" s="148"/>
      <c r="E21" s="148"/>
      <c r="F21" s="148"/>
      <c r="G21" s="148"/>
      <c r="H21" s="148"/>
      <c r="I21" s="148"/>
      <c r="J21" s="87">
        <f>SUM(J12:J20)</f>
        <v>189743</v>
      </c>
      <c r="K21" s="87">
        <f>SUM(K12:K20)</f>
        <v>108369.32</v>
      </c>
      <c r="L21" s="87">
        <f>SUM(L12:L20)</f>
        <v>122775</v>
      </c>
      <c r="M21" s="87">
        <f>SUM(M12:M20)</f>
        <v>231144.32000000001</v>
      </c>
      <c r="N21" s="87">
        <f>SUM(N12:N20)</f>
        <v>41401.320000000007</v>
      </c>
      <c r="O21" s="69" t="e">
        <f>#N/A</f>
        <v>#N/A</v>
      </c>
      <c r="P21" s="69" t="e">
        <f>#N/A</f>
        <v>#N/A</v>
      </c>
      <c r="Q21" s="87">
        <f>SUM(Q12:Q20)</f>
        <v>0</v>
      </c>
      <c r="R21" s="88"/>
    </row>
    <row r="22" spans="2:21" ht="15.75" customHeight="1" x14ac:dyDescent="0.2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0"/>
      <c r="Q22" s="89"/>
      <c r="R22" s="89"/>
    </row>
    <row r="23" spans="2:21" ht="15" customHeight="1" x14ac:dyDescent="0.25">
      <c r="B23" s="149" t="s">
        <v>27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2:21" ht="95.25" customHeight="1" x14ac:dyDescent="0.25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2:21" ht="15" hidden="1" customHeight="1" x14ac:dyDescent="0.25">
      <c r="B25" s="143" t="s">
        <v>28</v>
      </c>
      <c r="C25" s="143"/>
      <c r="D25" s="143"/>
      <c r="E25" s="143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92"/>
      <c r="Q25" s="91"/>
      <c r="R25" s="91"/>
    </row>
    <row r="26" spans="2:21" ht="15" hidden="1" customHeight="1" x14ac:dyDescent="0.25">
      <c r="B26" s="93">
        <v>-1</v>
      </c>
      <c r="C26" s="146" t="s">
        <v>29</v>
      </c>
      <c r="D26" s="146"/>
      <c r="E26" s="146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90"/>
      <c r="Q26" s="89"/>
      <c r="R26" s="89"/>
    </row>
    <row r="27" spans="2:21" ht="15" hidden="1" customHeight="1" x14ac:dyDescent="0.25">
      <c r="B27" s="93">
        <v>-2</v>
      </c>
      <c r="C27" s="146" t="s">
        <v>30</v>
      </c>
      <c r="D27" s="146"/>
      <c r="E27" s="146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0"/>
      <c r="Q27" s="89"/>
      <c r="R27" s="89"/>
    </row>
    <row r="28" spans="2:21" ht="15" hidden="1" customHeight="1" x14ac:dyDescent="0.25">
      <c r="B28" s="93">
        <v>-3</v>
      </c>
      <c r="C28" s="146" t="s">
        <v>31</v>
      </c>
      <c r="D28" s="146"/>
      <c r="E28" s="146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0"/>
      <c r="Q28" s="89"/>
      <c r="R28" s="89"/>
    </row>
    <row r="29" spans="2:21" ht="15" hidden="1" customHeight="1" x14ac:dyDescent="0.25">
      <c r="B29" s="93">
        <v>-4</v>
      </c>
      <c r="C29" s="146" t="s">
        <v>32</v>
      </c>
      <c r="D29" s="146"/>
      <c r="E29" s="146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0"/>
      <c r="Q29" s="89"/>
      <c r="R29" s="89"/>
    </row>
    <row r="30" spans="2:21" ht="15" customHeight="1" x14ac:dyDescent="0.25">
      <c r="B30" s="147" t="s">
        <v>33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94"/>
      <c r="T30" s="94"/>
      <c r="U30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8:E28"/>
    <mergeCell ref="C29:E29"/>
    <mergeCell ref="B30:R30"/>
    <mergeCell ref="B21:I21"/>
    <mergeCell ref="B23:R23"/>
    <mergeCell ref="B24:R24"/>
    <mergeCell ref="B25:E25"/>
    <mergeCell ref="C26:E26"/>
    <mergeCell ref="C27:E27"/>
  </mergeCells>
  <pageMargins left="0.51180555555555551" right="0.51180555555555551" top="0.78749999999999998" bottom="0.78749999999999998" header="0.51180555555555551" footer="0.51180555555555551"/>
  <pageSetup paperSize="9" scale="37" firstPageNumber="0" orientation="portrait" horizontalDpi="300" verticalDpi="300" r:id="rId1"/>
  <headerFooter alignWithMargins="0"/>
  <colBreaks count="1" manualBreakCount="1">
    <brk id="1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showGridLines="0" zoomScale="80" zoomScaleNormal="80" workbookViewId="0">
      <selection sqref="A1:XFD4"/>
    </sheetView>
  </sheetViews>
  <sheetFormatPr defaultColWidth="10" defaultRowHeight="15" x14ac:dyDescent="0.25"/>
  <cols>
    <col min="1" max="1" width="1.28515625" style="71" customWidth="1"/>
    <col min="2" max="2" width="5.28515625" style="71" customWidth="1"/>
    <col min="3" max="3" width="0" style="71" hidden="1" customWidth="1"/>
    <col min="4" max="4" width="7.5703125" style="71" customWidth="1"/>
    <col min="5" max="5" width="30" style="71" customWidth="1"/>
    <col min="6" max="6" width="0" style="71" hidden="1" customWidth="1"/>
    <col min="7" max="7" width="25.7109375" style="71" customWidth="1"/>
    <col min="8" max="8" width="15.28515625" style="71" customWidth="1"/>
    <col min="9" max="9" width="16.28515625" style="71" customWidth="1"/>
    <col min="10" max="13" width="17.140625" style="71" customWidth="1"/>
    <col min="14" max="14" width="15.28515625" style="71" customWidth="1"/>
    <col min="15" max="15" width="10" style="107"/>
    <col min="16" max="16" width="14.140625" style="107" customWidth="1"/>
    <col min="17" max="17" width="15.28515625" style="71" customWidth="1"/>
    <col min="18" max="18" width="22.42578125" style="71" customWidth="1"/>
    <col min="19" max="256" width="10" style="71"/>
    <col min="257" max="257" width="1.28515625" style="71" customWidth="1"/>
    <col min="258" max="258" width="5.28515625" style="71" customWidth="1"/>
    <col min="259" max="259" width="0" style="71" hidden="1" customWidth="1"/>
    <col min="260" max="260" width="7.5703125" style="71" customWidth="1"/>
    <col min="261" max="261" width="30" style="71" customWidth="1"/>
    <col min="262" max="262" width="0" style="71" hidden="1" customWidth="1"/>
    <col min="263" max="263" width="25.7109375" style="71" customWidth="1"/>
    <col min="264" max="264" width="15.28515625" style="71" customWidth="1"/>
    <col min="265" max="265" width="16.28515625" style="71" customWidth="1"/>
    <col min="266" max="269" width="17.140625" style="71" customWidth="1"/>
    <col min="270" max="270" width="15.28515625" style="71" customWidth="1"/>
    <col min="271" max="271" width="10" style="71"/>
    <col min="272" max="272" width="14.140625" style="71" customWidth="1"/>
    <col min="273" max="273" width="15.28515625" style="71" customWidth="1"/>
    <col min="274" max="274" width="22.42578125" style="71" customWidth="1"/>
    <col min="275" max="512" width="10" style="71"/>
    <col min="513" max="513" width="1.28515625" style="71" customWidth="1"/>
    <col min="514" max="514" width="5.28515625" style="71" customWidth="1"/>
    <col min="515" max="515" width="0" style="71" hidden="1" customWidth="1"/>
    <col min="516" max="516" width="7.5703125" style="71" customWidth="1"/>
    <col min="517" max="517" width="30" style="71" customWidth="1"/>
    <col min="518" max="518" width="0" style="71" hidden="1" customWidth="1"/>
    <col min="519" max="519" width="25.7109375" style="71" customWidth="1"/>
    <col min="520" max="520" width="15.28515625" style="71" customWidth="1"/>
    <col min="521" max="521" width="16.28515625" style="71" customWidth="1"/>
    <col min="522" max="525" width="17.140625" style="71" customWidth="1"/>
    <col min="526" max="526" width="15.28515625" style="71" customWidth="1"/>
    <col min="527" max="527" width="10" style="71"/>
    <col min="528" max="528" width="14.140625" style="71" customWidth="1"/>
    <col min="529" max="529" width="15.28515625" style="71" customWidth="1"/>
    <col min="530" max="530" width="22.42578125" style="71" customWidth="1"/>
    <col min="531" max="768" width="10" style="71"/>
    <col min="769" max="769" width="1.28515625" style="71" customWidth="1"/>
    <col min="770" max="770" width="5.28515625" style="71" customWidth="1"/>
    <col min="771" max="771" width="0" style="71" hidden="1" customWidth="1"/>
    <col min="772" max="772" width="7.5703125" style="71" customWidth="1"/>
    <col min="773" max="773" width="30" style="71" customWidth="1"/>
    <col min="774" max="774" width="0" style="71" hidden="1" customWidth="1"/>
    <col min="775" max="775" width="25.7109375" style="71" customWidth="1"/>
    <col min="776" max="776" width="15.28515625" style="71" customWidth="1"/>
    <col min="777" max="777" width="16.28515625" style="71" customWidth="1"/>
    <col min="778" max="781" width="17.140625" style="71" customWidth="1"/>
    <col min="782" max="782" width="15.28515625" style="71" customWidth="1"/>
    <col min="783" max="783" width="10" style="71"/>
    <col min="784" max="784" width="14.140625" style="71" customWidth="1"/>
    <col min="785" max="785" width="15.28515625" style="71" customWidth="1"/>
    <col min="786" max="786" width="22.42578125" style="71" customWidth="1"/>
    <col min="787" max="1024" width="10" style="71"/>
    <col min="1025" max="1025" width="1.28515625" style="71" customWidth="1"/>
    <col min="1026" max="1026" width="5.28515625" style="71" customWidth="1"/>
    <col min="1027" max="1027" width="0" style="71" hidden="1" customWidth="1"/>
    <col min="1028" max="1028" width="7.5703125" style="71" customWidth="1"/>
    <col min="1029" max="1029" width="30" style="71" customWidth="1"/>
    <col min="1030" max="1030" width="0" style="71" hidden="1" customWidth="1"/>
    <col min="1031" max="1031" width="25.7109375" style="71" customWidth="1"/>
    <col min="1032" max="1032" width="15.28515625" style="71" customWidth="1"/>
    <col min="1033" max="1033" width="16.28515625" style="71" customWidth="1"/>
    <col min="1034" max="1037" width="17.140625" style="71" customWidth="1"/>
    <col min="1038" max="1038" width="15.28515625" style="71" customWidth="1"/>
    <col min="1039" max="1039" width="10" style="71"/>
    <col min="1040" max="1040" width="14.140625" style="71" customWidth="1"/>
    <col min="1041" max="1041" width="15.28515625" style="71" customWidth="1"/>
    <col min="1042" max="1042" width="22.42578125" style="71" customWidth="1"/>
    <col min="1043" max="1280" width="10" style="71"/>
    <col min="1281" max="1281" width="1.28515625" style="71" customWidth="1"/>
    <col min="1282" max="1282" width="5.28515625" style="71" customWidth="1"/>
    <col min="1283" max="1283" width="0" style="71" hidden="1" customWidth="1"/>
    <col min="1284" max="1284" width="7.5703125" style="71" customWidth="1"/>
    <col min="1285" max="1285" width="30" style="71" customWidth="1"/>
    <col min="1286" max="1286" width="0" style="71" hidden="1" customWidth="1"/>
    <col min="1287" max="1287" width="25.7109375" style="71" customWidth="1"/>
    <col min="1288" max="1288" width="15.28515625" style="71" customWidth="1"/>
    <col min="1289" max="1289" width="16.28515625" style="71" customWidth="1"/>
    <col min="1290" max="1293" width="17.140625" style="71" customWidth="1"/>
    <col min="1294" max="1294" width="15.28515625" style="71" customWidth="1"/>
    <col min="1295" max="1295" width="10" style="71"/>
    <col min="1296" max="1296" width="14.140625" style="71" customWidth="1"/>
    <col min="1297" max="1297" width="15.28515625" style="71" customWidth="1"/>
    <col min="1298" max="1298" width="22.42578125" style="71" customWidth="1"/>
    <col min="1299" max="1536" width="10" style="71"/>
    <col min="1537" max="1537" width="1.28515625" style="71" customWidth="1"/>
    <col min="1538" max="1538" width="5.28515625" style="71" customWidth="1"/>
    <col min="1539" max="1539" width="0" style="71" hidden="1" customWidth="1"/>
    <col min="1540" max="1540" width="7.5703125" style="71" customWidth="1"/>
    <col min="1541" max="1541" width="30" style="71" customWidth="1"/>
    <col min="1542" max="1542" width="0" style="71" hidden="1" customWidth="1"/>
    <col min="1543" max="1543" width="25.7109375" style="71" customWidth="1"/>
    <col min="1544" max="1544" width="15.28515625" style="71" customWidth="1"/>
    <col min="1545" max="1545" width="16.28515625" style="71" customWidth="1"/>
    <col min="1546" max="1549" width="17.140625" style="71" customWidth="1"/>
    <col min="1550" max="1550" width="15.28515625" style="71" customWidth="1"/>
    <col min="1551" max="1551" width="10" style="71"/>
    <col min="1552" max="1552" width="14.140625" style="71" customWidth="1"/>
    <col min="1553" max="1553" width="15.28515625" style="71" customWidth="1"/>
    <col min="1554" max="1554" width="22.42578125" style="71" customWidth="1"/>
    <col min="1555" max="1792" width="10" style="71"/>
    <col min="1793" max="1793" width="1.28515625" style="71" customWidth="1"/>
    <col min="1794" max="1794" width="5.28515625" style="71" customWidth="1"/>
    <col min="1795" max="1795" width="0" style="71" hidden="1" customWidth="1"/>
    <col min="1796" max="1796" width="7.5703125" style="71" customWidth="1"/>
    <col min="1797" max="1797" width="30" style="71" customWidth="1"/>
    <col min="1798" max="1798" width="0" style="71" hidden="1" customWidth="1"/>
    <col min="1799" max="1799" width="25.7109375" style="71" customWidth="1"/>
    <col min="1800" max="1800" width="15.28515625" style="71" customWidth="1"/>
    <col min="1801" max="1801" width="16.28515625" style="71" customWidth="1"/>
    <col min="1802" max="1805" width="17.140625" style="71" customWidth="1"/>
    <col min="1806" max="1806" width="15.28515625" style="71" customWidth="1"/>
    <col min="1807" max="1807" width="10" style="71"/>
    <col min="1808" max="1808" width="14.140625" style="71" customWidth="1"/>
    <col min="1809" max="1809" width="15.28515625" style="71" customWidth="1"/>
    <col min="1810" max="1810" width="22.42578125" style="71" customWidth="1"/>
    <col min="1811" max="2048" width="10" style="71"/>
    <col min="2049" max="2049" width="1.28515625" style="71" customWidth="1"/>
    <col min="2050" max="2050" width="5.28515625" style="71" customWidth="1"/>
    <col min="2051" max="2051" width="0" style="71" hidden="1" customWidth="1"/>
    <col min="2052" max="2052" width="7.5703125" style="71" customWidth="1"/>
    <col min="2053" max="2053" width="30" style="71" customWidth="1"/>
    <col min="2054" max="2054" width="0" style="71" hidden="1" customWidth="1"/>
    <col min="2055" max="2055" width="25.7109375" style="71" customWidth="1"/>
    <col min="2056" max="2056" width="15.28515625" style="71" customWidth="1"/>
    <col min="2057" max="2057" width="16.28515625" style="71" customWidth="1"/>
    <col min="2058" max="2061" width="17.140625" style="71" customWidth="1"/>
    <col min="2062" max="2062" width="15.28515625" style="71" customWidth="1"/>
    <col min="2063" max="2063" width="10" style="71"/>
    <col min="2064" max="2064" width="14.140625" style="71" customWidth="1"/>
    <col min="2065" max="2065" width="15.28515625" style="71" customWidth="1"/>
    <col min="2066" max="2066" width="22.42578125" style="71" customWidth="1"/>
    <col min="2067" max="2304" width="10" style="71"/>
    <col min="2305" max="2305" width="1.28515625" style="71" customWidth="1"/>
    <col min="2306" max="2306" width="5.28515625" style="71" customWidth="1"/>
    <col min="2307" max="2307" width="0" style="71" hidden="1" customWidth="1"/>
    <col min="2308" max="2308" width="7.5703125" style="71" customWidth="1"/>
    <col min="2309" max="2309" width="30" style="71" customWidth="1"/>
    <col min="2310" max="2310" width="0" style="71" hidden="1" customWidth="1"/>
    <col min="2311" max="2311" width="25.7109375" style="71" customWidth="1"/>
    <col min="2312" max="2312" width="15.28515625" style="71" customWidth="1"/>
    <col min="2313" max="2313" width="16.28515625" style="71" customWidth="1"/>
    <col min="2314" max="2317" width="17.140625" style="71" customWidth="1"/>
    <col min="2318" max="2318" width="15.28515625" style="71" customWidth="1"/>
    <col min="2319" max="2319" width="10" style="71"/>
    <col min="2320" max="2320" width="14.140625" style="71" customWidth="1"/>
    <col min="2321" max="2321" width="15.28515625" style="71" customWidth="1"/>
    <col min="2322" max="2322" width="22.42578125" style="71" customWidth="1"/>
    <col min="2323" max="2560" width="10" style="71"/>
    <col min="2561" max="2561" width="1.28515625" style="71" customWidth="1"/>
    <col min="2562" max="2562" width="5.28515625" style="71" customWidth="1"/>
    <col min="2563" max="2563" width="0" style="71" hidden="1" customWidth="1"/>
    <col min="2564" max="2564" width="7.5703125" style="71" customWidth="1"/>
    <col min="2565" max="2565" width="30" style="71" customWidth="1"/>
    <col min="2566" max="2566" width="0" style="71" hidden="1" customWidth="1"/>
    <col min="2567" max="2567" width="25.7109375" style="71" customWidth="1"/>
    <col min="2568" max="2568" width="15.28515625" style="71" customWidth="1"/>
    <col min="2569" max="2569" width="16.28515625" style="71" customWidth="1"/>
    <col min="2570" max="2573" width="17.140625" style="71" customWidth="1"/>
    <col min="2574" max="2574" width="15.28515625" style="71" customWidth="1"/>
    <col min="2575" max="2575" width="10" style="71"/>
    <col min="2576" max="2576" width="14.140625" style="71" customWidth="1"/>
    <col min="2577" max="2577" width="15.28515625" style="71" customWidth="1"/>
    <col min="2578" max="2578" width="22.42578125" style="71" customWidth="1"/>
    <col min="2579" max="2816" width="10" style="71"/>
    <col min="2817" max="2817" width="1.28515625" style="71" customWidth="1"/>
    <col min="2818" max="2818" width="5.28515625" style="71" customWidth="1"/>
    <col min="2819" max="2819" width="0" style="71" hidden="1" customWidth="1"/>
    <col min="2820" max="2820" width="7.5703125" style="71" customWidth="1"/>
    <col min="2821" max="2821" width="30" style="71" customWidth="1"/>
    <col min="2822" max="2822" width="0" style="71" hidden="1" customWidth="1"/>
    <col min="2823" max="2823" width="25.7109375" style="71" customWidth="1"/>
    <col min="2824" max="2824" width="15.28515625" style="71" customWidth="1"/>
    <col min="2825" max="2825" width="16.28515625" style="71" customWidth="1"/>
    <col min="2826" max="2829" width="17.140625" style="71" customWidth="1"/>
    <col min="2830" max="2830" width="15.28515625" style="71" customWidth="1"/>
    <col min="2831" max="2831" width="10" style="71"/>
    <col min="2832" max="2832" width="14.140625" style="71" customWidth="1"/>
    <col min="2833" max="2833" width="15.28515625" style="71" customWidth="1"/>
    <col min="2834" max="2834" width="22.42578125" style="71" customWidth="1"/>
    <col min="2835" max="3072" width="10" style="71"/>
    <col min="3073" max="3073" width="1.28515625" style="71" customWidth="1"/>
    <col min="3074" max="3074" width="5.28515625" style="71" customWidth="1"/>
    <col min="3075" max="3075" width="0" style="71" hidden="1" customWidth="1"/>
    <col min="3076" max="3076" width="7.5703125" style="71" customWidth="1"/>
    <col min="3077" max="3077" width="30" style="71" customWidth="1"/>
    <col min="3078" max="3078" width="0" style="71" hidden="1" customWidth="1"/>
    <col min="3079" max="3079" width="25.7109375" style="71" customWidth="1"/>
    <col min="3080" max="3080" width="15.28515625" style="71" customWidth="1"/>
    <col min="3081" max="3081" width="16.28515625" style="71" customWidth="1"/>
    <col min="3082" max="3085" width="17.140625" style="71" customWidth="1"/>
    <col min="3086" max="3086" width="15.28515625" style="71" customWidth="1"/>
    <col min="3087" max="3087" width="10" style="71"/>
    <col min="3088" max="3088" width="14.140625" style="71" customWidth="1"/>
    <col min="3089" max="3089" width="15.28515625" style="71" customWidth="1"/>
    <col min="3090" max="3090" width="22.42578125" style="71" customWidth="1"/>
    <col min="3091" max="3328" width="10" style="71"/>
    <col min="3329" max="3329" width="1.28515625" style="71" customWidth="1"/>
    <col min="3330" max="3330" width="5.28515625" style="71" customWidth="1"/>
    <col min="3331" max="3331" width="0" style="71" hidden="1" customWidth="1"/>
    <col min="3332" max="3332" width="7.5703125" style="71" customWidth="1"/>
    <col min="3333" max="3333" width="30" style="71" customWidth="1"/>
    <col min="3334" max="3334" width="0" style="71" hidden="1" customWidth="1"/>
    <col min="3335" max="3335" width="25.7109375" style="71" customWidth="1"/>
    <col min="3336" max="3336" width="15.28515625" style="71" customWidth="1"/>
    <col min="3337" max="3337" width="16.28515625" style="71" customWidth="1"/>
    <col min="3338" max="3341" width="17.140625" style="71" customWidth="1"/>
    <col min="3342" max="3342" width="15.28515625" style="71" customWidth="1"/>
    <col min="3343" max="3343" width="10" style="71"/>
    <col min="3344" max="3344" width="14.140625" style="71" customWidth="1"/>
    <col min="3345" max="3345" width="15.28515625" style="71" customWidth="1"/>
    <col min="3346" max="3346" width="22.42578125" style="71" customWidth="1"/>
    <col min="3347" max="3584" width="10" style="71"/>
    <col min="3585" max="3585" width="1.28515625" style="71" customWidth="1"/>
    <col min="3586" max="3586" width="5.28515625" style="71" customWidth="1"/>
    <col min="3587" max="3587" width="0" style="71" hidden="1" customWidth="1"/>
    <col min="3588" max="3588" width="7.5703125" style="71" customWidth="1"/>
    <col min="3589" max="3589" width="30" style="71" customWidth="1"/>
    <col min="3590" max="3590" width="0" style="71" hidden="1" customWidth="1"/>
    <col min="3591" max="3591" width="25.7109375" style="71" customWidth="1"/>
    <col min="3592" max="3592" width="15.28515625" style="71" customWidth="1"/>
    <col min="3593" max="3593" width="16.28515625" style="71" customWidth="1"/>
    <col min="3594" max="3597" width="17.140625" style="71" customWidth="1"/>
    <col min="3598" max="3598" width="15.28515625" style="71" customWidth="1"/>
    <col min="3599" max="3599" width="10" style="71"/>
    <col min="3600" max="3600" width="14.140625" style="71" customWidth="1"/>
    <col min="3601" max="3601" width="15.28515625" style="71" customWidth="1"/>
    <col min="3602" max="3602" width="22.42578125" style="71" customWidth="1"/>
    <col min="3603" max="3840" width="10" style="71"/>
    <col min="3841" max="3841" width="1.28515625" style="71" customWidth="1"/>
    <col min="3842" max="3842" width="5.28515625" style="71" customWidth="1"/>
    <col min="3843" max="3843" width="0" style="71" hidden="1" customWidth="1"/>
    <col min="3844" max="3844" width="7.5703125" style="71" customWidth="1"/>
    <col min="3845" max="3845" width="30" style="71" customWidth="1"/>
    <col min="3846" max="3846" width="0" style="71" hidden="1" customWidth="1"/>
    <col min="3847" max="3847" width="25.7109375" style="71" customWidth="1"/>
    <col min="3848" max="3848" width="15.28515625" style="71" customWidth="1"/>
    <col min="3849" max="3849" width="16.28515625" style="71" customWidth="1"/>
    <col min="3850" max="3853" width="17.140625" style="71" customWidth="1"/>
    <col min="3854" max="3854" width="15.28515625" style="71" customWidth="1"/>
    <col min="3855" max="3855" width="10" style="71"/>
    <col min="3856" max="3856" width="14.140625" style="71" customWidth="1"/>
    <col min="3857" max="3857" width="15.28515625" style="71" customWidth="1"/>
    <col min="3858" max="3858" width="22.42578125" style="71" customWidth="1"/>
    <col min="3859" max="4096" width="10" style="71"/>
    <col min="4097" max="4097" width="1.28515625" style="71" customWidth="1"/>
    <col min="4098" max="4098" width="5.28515625" style="71" customWidth="1"/>
    <col min="4099" max="4099" width="0" style="71" hidden="1" customWidth="1"/>
    <col min="4100" max="4100" width="7.5703125" style="71" customWidth="1"/>
    <col min="4101" max="4101" width="30" style="71" customWidth="1"/>
    <col min="4102" max="4102" width="0" style="71" hidden="1" customWidth="1"/>
    <col min="4103" max="4103" width="25.7109375" style="71" customWidth="1"/>
    <col min="4104" max="4104" width="15.28515625" style="71" customWidth="1"/>
    <col min="4105" max="4105" width="16.28515625" style="71" customWidth="1"/>
    <col min="4106" max="4109" width="17.140625" style="71" customWidth="1"/>
    <col min="4110" max="4110" width="15.28515625" style="71" customWidth="1"/>
    <col min="4111" max="4111" width="10" style="71"/>
    <col min="4112" max="4112" width="14.140625" style="71" customWidth="1"/>
    <col min="4113" max="4113" width="15.28515625" style="71" customWidth="1"/>
    <col min="4114" max="4114" width="22.42578125" style="71" customWidth="1"/>
    <col min="4115" max="4352" width="10" style="71"/>
    <col min="4353" max="4353" width="1.28515625" style="71" customWidth="1"/>
    <col min="4354" max="4354" width="5.28515625" style="71" customWidth="1"/>
    <col min="4355" max="4355" width="0" style="71" hidden="1" customWidth="1"/>
    <col min="4356" max="4356" width="7.5703125" style="71" customWidth="1"/>
    <col min="4357" max="4357" width="30" style="71" customWidth="1"/>
    <col min="4358" max="4358" width="0" style="71" hidden="1" customWidth="1"/>
    <col min="4359" max="4359" width="25.7109375" style="71" customWidth="1"/>
    <col min="4360" max="4360" width="15.28515625" style="71" customWidth="1"/>
    <col min="4361" max="4361" width="16.28515625" style="71" customWidth="1"/>
    <col min="4362" max="4365" width="17.140625" style="71" customWidth="1"/>
    <col min="4366" max="4366" width="15.28515625" style="71" customWidth="1"/>
    <col min="4367" max="4367" width="10" style="71"/>
    <col min="4368" max="4368" width="14.140625" style="71" customWidth="1"/>
    <col min="4369" max="4369" width="15.28515625" style="71" customWidth="1"/>
    <col min="4370" max="4370" width="22.42578125" style="71" customWidth="1"/>
    <col min="4371" max="4608" width="10" style="71"/>
    <col min="4609" max="4609" width="1.28515625" style="71" customWidth="1"/>
    <col min="4610" max="4610" width="5.28515625" style="71" customWidth="1"/>
    <col min="4611" max="4611" width="0" style="71" hidden="1" customWidth="1"/>
    <col min="4612" max="4612" width="7.5703125" style="71" customWidth="1"/>
    <col min="4613" max="4613" width="30" style="71" customWidth="1"/>
    <col min="4614" max="4614" width="0" style="71" hidden="1" customWidth="1"/>
    <col min="4615" max="4615" width="25.7109375" style="71" customWidth="1"/>
    <col min="4616" max="4616" width="15.28515625" style="71" customWidth="1"/>
    <col min="4617" max="4617" width="16.28515625" style="71" customWidth="1"/>
    <col min="4618" max="4621" width="17.140625" style="71" customWidth="1"/>
    <col min="4622" max="4622" width="15.28515625" style="71" customWidth="1"/>
    <col min="4623" max="4623" width="10" style="71"/>
    <col min="4624" max="4624" width="14.140625" style="71" customWidth="1"/>
    <col min="4625" max="4625" width="15.28515625" style="71" customWidth="1"/>
    <col min="4626" max="4626" width="22.42578125" style="71" customWidth="1"/>
    <col min="4627" max="4864" width="10" style="71"/>
    <col min="4865" max="4865" width="1.28515625" style="71" customWidth="1"/>
    <col min="4866" max="4866" width="5.28515625" style="71" customWidth="1"/>
    <col min="4867" max="4867" width="0" style="71" hidden="1" customWidth="1"/>
    <col min="4868" max="4868" width="7.5703125" style="71" customWidth="1"/>
    <col min="4869" max="4869" width="30" style="71" customWidth="1"/>
    <col min="4870" max="4870" width="0" style="71" hidden="1" customWidth="1"/>
    <col min="4871" max="4871" width="25.7109375" style="71" customWidth="1"/>
    <col min="4872" max="4872" width="15.28515625" style="71" customWidth="1"/>
    <col min="4873" max="4873" width="16.28515625" style="71" customWidth="1"/>
    <col min="4874" max="4877" width="17.140625" style="71" customWidth="1"/>
    <col min="4878" max="4878" width="15.28515625" style="71" customWidth="1"/>
    <col min="4879" max="4879" width="10" style="71"/>
    <col min="4880" max="4880" width="14.140625" style="71" customWidth="1"/>
    <col min="4881" max="4881" width="15.28515625" style="71" customWidth="1"/>
    <col min="4882" max="4882" width="22.42578125" style="71" customWidth="1"/>
    <col min="4883" max="5120" width="10" style="71"/>
    <col min="5121" max="5121" width="1.28515625" style="71" customWidth="1"/>
    <col min="5122" max="5122" width="5.28515625" style="71" customWidth="1"/>
    <col min="5123" max="5123" width="0" style="71" hidden="1" customWidth="1"/>
    <col min="5124" max="5124" width="7.5703125" style="71" customWidth="1"/>
    <col min="5125" max="5125" width="30" style="71" customWidth="1"/>
    <col min="5126" max="5126" width="0" style="71" hidden="1" customWidth="1"/>
    <col min="5127" max="5127" width="25.7109375" style="71" customWidth="1"/>
    <col min="5128" max="5128" width="15.28515625" style="71" customWidth="1"/>
    <col min="5129" max="5129" width="16.28515625" style="71" customWidth="1"/>
    <col min="5130" max="5133" width="17.140625" style="71" customWidth="1"/>
    <col min="5134" max="5134" width="15.28515625" style="71" customWidth="1"/>
    <col min="5135" max="5135" width="10" style="71"/>
    <col min="5136" max="5136" width="14.140625" style="71" customWidth="1"/>
    <col min="5137" max="5137" width="15.28515625" style="71" customWidth="1"/>
    <col min="5138" max="5138" width="22.42578125" style="71" customWidth="1"/>
    <col min="5139" max="5376" width="10" style="71"/>
    <col min="5377" max="5377" width="1.28515625" style="71" customWidth="1"/>
    <col min="5378" max="5378" width="5.28515625" style="71" customWidth="1"/>
    <col min="5379" max="5379" width="0" style="71" hidden="1" customWidth="1"/>
    <col min="5380" max="5380" width="7.5703125" style="71" customWidth="1"/>
    <col min="5381" max="5381" width="30" style="71" customWidth="1"/>
    <col min="5382" max="5382" width="0" style="71" hidden="1" customWidth="1"/>
    <col min="5383" max="5383" width="25.7109375" style="71" customWidth="1"/>
    <col min="5384" max="5384" width="15.28515625" style="71" customWidth="1"/>
    <col min="5385" max="5385" width="16.28515625" style="71" customWidth="1"/>
    <col min="5386" max="5389" width="17.140625" style="71" customWidth="1"/>
    <col min="5390" max="5390" width="15.28515625" style="71" customWidth="1"/>
    <col min="5391" max="5391" width="10" style="71"/>
    <col min="5392" max="5392" width="14.140625" style="71" customWidth="1"/>
    <col min="5393" max="5393" width="15.28515625" style="71" customWidth="1"/>
    <col min="5394" max="5394" width="22.42578125" style="71" customWidth="1"/>
    <col min="5395" max="5632" width="10" style="71"/>
    <col min="5633" max="5633" width="1.28515625" style="71" customWidth="1"/>
    <col min="5634" max="5634" width="5.28515625" style="71" customWidth="1"/>
    <col min="5635" max="5635" width="0" style="71" hidden="1" customWidth="1"/>
    <col min="5636" max="5636" width="7.5703125" style="71" customWidth="1"/>
    <col min="5637" max="5637" width="30" style="71" customWidth="1"/>
    <col min="5638" max="5638" width="0" style="71" hidden="1" customWidth="1"/>
    <col min="5639" max="5639" width="25.7109375" style="71" customWidth="1"/>
    <col min="5640" max="5640" width="15.28515625" style="71" customWidth="1"/>
    <col min="5641" max="5641" width="16.28515625" style="71" customWidth="1"/>
    <col min="5642" max="5645" width="17.140625" style="71" customWidth="1"/>
    <col min="5646" max="5646" width="15.28515625" style="71" customWidth="1"/>
    <col min="5647" max="5647" width="10" style="71"/>
    <col min="5648" max="5648" width="14.140625" style="71" customWidth="1"/>
    <col min="5649" max="5649" width="15.28515625" style="71" customWidth="1"/>
    <col min="5650" max="5650" width="22.42578125" style="71" customWidth="1"/>
    <col min="5651" max="5888" width="10" style="71"/>
    <col min="5889" max="5889" width="1.28515625" style="71" customWidth="1"/>
    <col min="5890" max="5890" width="5.28515625" style="71" customWidth="1"/>
    <col min="5891" max="5891" width="0" style="71" hidden="1" customWidth="1"/>
    <col min="5892" max="5892" width="7.5703125" style="71" customWidth="1"/>
    <col min="5893" max="5893" width="30" style="71" customWidth="1"/>
    <col min="5894" max="5894" width="0" style="71" hidden="1" customWidth="1"/>
    <col min="5895" max="5895" width="25.7109375" style="71" customWidth="1"/>
    <col min="5896" max="5896" width="15.28515625" style="71" customWidth="1"/>
    <col min="5897" max="5897" width="16.28515625" style="71" customWidth="1"/>
    <col min="5898" max="5901" width="17.140625" style="71" customWidth="1"/>
    <col min="5902" max="5902" width="15.28515625" style="71" customWidth="1"/>
    <col min="5903" max="5903" width="10" style="71"/>
    <col min="5904" max="5904" width="14.140625" style="71" customWidth="1"/>
    <col min="5905" max="5905" width="15.28515625" style="71" customWidth="1"/>
    <col min="5906" max="5906" width="22.42578125" style="71" customWidth="1"/>
    <col min="5907" max="6144" width="10" style="71"/>
    <col min="6145" max="6145" width="1.28515625" style="71" customWidth="1"/>
    <col min="6146" max="6146" width="5.28515625" style="71" customWidth="1"/>
    <col min="6147" max="6147" width="0" style="71" hidden="1" customWidth="1"/>
    <col min="6148" max="6148" width="7.5703125" style="71" customWidth="1"/>
    <col min="6149" max="6149" width="30" style="71" customWidth="1"/>
    <col min="6150" max="6150" width="0" style="71" hidden="1" customWidth="1"/>
    <col min="6151" max="6151" width="25.7109375" style="71" customWidth="1"/>
    <col min="6152" max="6152" width="15.28515625" style="71" customWidth="1"/>
    <col min="6153" max="6153" width="16.28515625" style="71" customWidth="1"/>
    <col min="6154" max="6157" width="17.140625" style="71" customWidth="1"/>
    <col min="6158" max="6158" width="15.28515625" style="71" customWidth="1"/>
    <col min="6159" max="6159" width="10" style="71"/>
    <col min="6160" max="6160" width="14.140625" style="71" customWidth="1"/>
    <col min="6161" max="6161" width="15.28515625" style="71" customWidth="1"/>
    <col min="6162" max="6162" width="22.42578125" style="71" customWidth="1"/>
    <col min="6163" max="6400" width="10" style="71"/>
    <col min="6401" max="6401" width="1.28515625" style="71" customWidth="1"/>
    <col min="6402" max="6402" width="5.28515625" style="71" customWidth="1"/>
    <col min="6403" max="6403" width="0" style="71" hidden="1" customWidth="1"/>
    <col min="6404" max="6404" width="7.5703125" style="71" customWidth="1"/>
    <col min="6405" max="6405" width="30" style="71" customWidth="1"/>
    <col min="6406" max="6406" width="0" style="71" hidden="1" customWidth="1"/>
    <col min="6407" max="6407" width="25.7109375" style="71" customWidth="1"/>
    <col min="6408" max="6408" width="15.28515625" style="71" customWidth="1"/>
    <col min="6409" max="6409" width="16.28515625" style="71" customWidth="1"/>
    <col min="6410" max="6413" width="17.140625" style="71" customWidth="1"/>
    <col min="6414" max="6414" width="15.28515625" style="71" customWidth="1"/>
    <col min="6415" max="6415" width="10" style="71"/>
    <col min="6416" max="6416" width="14.140625" style="71" customWidth="1"/>
    <col min="6417" max="6417" width="15.28515625" style="71" customWidth="1"/>
    <col min="6418" max="6418" width="22.42578125" style="71" customWidth="1"/>
    <col min="6419" max="6656" width="10" style="71"/>
    <col min="6657" max="6657" width="1.28515625" style="71" customWidth="1"/>
    <col min="6658" max="6658" width="5.28515625" style="71" customWidth="1"/>
    <col min="6659" max="6659" width="0" style="71" hidden="1" customWidth="1"/>
    <col min="6660" max="6660" width="7.5703125" style="71" customWidth="1"/>
    <col min="6661" max="6661" width="30" style="71" customWidth="1"/>
    <col min="6662" max="6662" width="0" style="71" hidden="1" customWidth="1"/>
    <col min="6663" max="6663" width="25.7109375" style="71" customWidth="1"/>
    <col min="6664" max="6664" width="15.28515625" style="71" customWidth="1"/>
    <col min="6665" max="6665" width="16.28515625" style="71" customWidth="1"/>
    <col min="6666" max="6669" width="17.140625" style="71" customWidth="1"/>
    <col min="6670" max="6670" width="15.28515625" style="71" customWidth="1"/>
    <col min="6671" max="6671" width="10" style="71"/>
    <col min="6672" max="6672" width="14.140625" style="71" customWidth="1"/>
    <col min="6673" max="6673" width="15.28515625" style="71" customWidth="1"/>
    <col min="6674" max="6674" width="22.42578125" style="71" customWidth="1"/>
    <col min="6675" max="6912" width="10" style="71"/>
    <col min="6913" max="6913" width="1.28515625" style="71" customWidth="1"/>
    <col min="6914" max="6914" width="5.28515625" style="71" customWidth="1"/>
    <col min="6915" max="6915" width="0" style="71" hidden="1" customWidth="1"/>
    <col min="6916" max="6916" width="7.5703125" style="71" customWidth="1"/>
    <col min="6917" max="6917" width="30" style="71" customWidth="1"/>
    <col min="6918" max="6918" width="0" style="71" hidden="1" customWidth="1"/>
    <col min="6919" max="6919" width="25.7109375" style="71" customWidth="1"/>
    <col min="6920" max="6920" width="15.28515625" style="71" customWidth="1"/>
    <col min="6921" max="6921" width="16.28515625" style="71" customWidth="1"/>
    <col min="6922" max="6925" width="17.140625" style="71" customWidth="1"/>
    <col min="6926" max="6926" width="15.28515625" style="71" customWidth="1"/>
    <col min="6927" max="6927" width="10" style="71"/>
    <col min="6928" max="6928" width="14.140625" style="71" customWidth="1"/>
    <col min="6929" max="6929" width="15.28515625" style="71" customWidth="1"/>
    <col min="6930" max="6930" width="22.42578125" style="71" customWidth="1"/>
    <col min="6931" max="7168" width="10" style="71"/>
    <col min="7169" max="7169" width="1.28515625" style="71" customWidth="1"/>
    <col min="7170" max="7170" width="5.28515625" style="71" customWidth="1"/>
    <col min="7171" max="7171" width="0" style="71" hidden="1" customWidth="1"/>
    <col min="7172" max="7172" width="7.5703125" style="71" customWidth="1"/>
    <col min="7173" max="7173" width="30" style="71" customWidth="1"/>
    <col min="7174" max="7174" width="0" style="71" hidden="1" customWidth="1"/>
    <col min="7175" max="7175" width="25.7109375" style="71" customWidth="1"/>
    <col min="7176" max="7176" width="15.28515625" style="71" customWidth="1"/>
    <col min="7177" max="7177" width="16.28515625" style="71" customWidth="1"/>
    <col min="7178" max="7181" width="17.140625" style="71" customWidth="1"/>
    <col min="7182" max="7182" width="15.28515625" style="71" customWidth="1"/>
    <col min="7183" max="7183" width="10" style="71"/>
    <col min="7184" max="7184" width="14.140625" style="71" customWidth="1"/>
    <col min="7185" max="7185" width="15.28515625" style="71" customWidth="1"/>
    <col min="7186" max="7186" width="22.42578125" style="71" customWidth="1"/>
    <col min="7187" max="7424" width="10" style="71"/>
    <col min="7425" max="7425" width="1.28515625" style="71" customWidth="1"/>
    <col min="7426" max="7426" width="5.28515625" style="71" customWidth="1"/>
    <col min="7427" max="7427" width="0" style="71" hidden="1" customWidth="1"/>
    <col min="7428" max="7428" width="7.5703125" style="71" customWidth="1"/>
    <col min="7429" max="7429" width="30" style="71" customWidth="1"/>
    <col min="7430" max="7430" width="0" style="71" hidden="1" customWidth="1"/>
    <col min="7431" max="7431" width="25.7109375" style="71" customWidth="1"/>
    <col min="7432" max="7432" width="15.28515625" style="71" customWidth="1"/>
    <col min="7433" max="7433" width="16.28515625" style="71" customWidth="1"/>
    <col min="7434" max="7437" width="17.140625" style="71" customWidth="1"/>
    <col min="7438" max="7438" width="15.28515625" style="71" customWidth="1"/>
    <col min="7439" max="7439" width="10" style="71"/>
    <col min="7440" max="7440" width="14.140625" style="71" customWidth="1"/>
    <col min="7441" max="7441" width="15.28515625" style="71" customWidth="1"/>
    <col min="7442" max="7442" width="22.42578125" style="71" customWidth="1"/>
    <col min="7443" max="7680" width="10" style="71"/>
    <col min="7681" max="7681" width="1.28515625" style="71" customWidth="1"/>
    <col min="7682" max="7682" width="5.28515625" style="71" customWidth="1"/>
    <col min="7683" max="7683" width="0" style="71" hidden="1" customWidth="1"/>
    <col min="7684" max="7684" width="7.5703125" style="71" customWidth="1"/>
    <col min="7685" max="7685" width="30" style="71" customWidth="1"/>
    <col min="7686" max="7686" width="0" style="71" hidden="1" customWidth="1"/>
    <col min="7687" max="7687" width="25.7109375" style="71" customWidth="1"/>
    <col min="7688" max="7688" width="15.28515625" style="71" customWidth="1"/>
    <col min="7689" max="7689" width="16.28515625" style="71" customWidth="1"/>
    <col min="7690" max="7693" width="17.140625" style="71" customWidth="1"/>
    <col min="7694" max="7694" width="15.28515625" style="71" customWidth="1"/>
    <col min="7695" max="7695" width="10" style="71"/>
    <col min="7696" max="7696" width="14.140625" style="71" customWidth="1"/>
    <col min="7697" max="7697" width="15.28515625" style="71" customWidth="1"/>
    <col min="7698" max="7698" width="22.42578125" style="71" customWidth="1"/>
    <col min="7699" max="7936" width="10" style="71"/>
    <col min="7937" max="7937" width="1.28515625" style="71" customWidth="1"/>
    <col min="7938" max="7938" width="5.28515625" style="71" customWidth="1"/>
    <col min="7939" max="7939" width="0" style="71" hidden="1" customWidth="1"/>
    <col min="7940" max="7940" width="7.5703125" style="71" customWidth="1"/>
    <col min="7941" max="7941" width="30" style="71" customWidth="1"/>
    <col min="7942" max="7942" width="0" style="71" hidden="1" customWidth="1"/>
    <col min="7943" max="7943" width="25.7109375" style="71" customWidth="1"/>
    <col min="7944" max="7944" width="15.28515625" style="71" customWidth="1"/>
    <col min="7945" max="7945" width="16.28515625" style="71" customWidth="1"/>
    <col min="7946" max="7949" width="17.140625" style="71" customWidth="1"/>
    <col min="7950" max="7950" width="15.28515625" style="71" customWidth="1"/>
    <col min="7951" max="7951" width="10" style="71"/>
    <col min="7952" max="7952" width="14.140625" style="71" customWidth="1"/>
    <col min="7953" max="7953" width="15.28515625" style="71" customWidth="1"/>
    <col min="7954" max="7954" width="22.42578125" style="71" customWidth="1"/>
    <col min="7955" max="8192" width="10" style="71"/>
    <col min="8193" max="8193" width="1.28515625" style="71" customWidth="1"/>
    <col min="8194" max="8194" width="5.28515625" style="71" customWidth="1"/>
    <col min="8195" max="8195" width="0" style="71" hidden="1" customWidth="1"/>
    <col min="8196" max="8196" width="7.5703125" style="71" customWidth="1"/>
    <col min="8197" max="8197" width="30" style="71" customWidth="1"/>
    <col min="8198" max="8198" width="0" style="71" hidden="1" customWidth="1"/>
    <col min="8199" max="8199" width="25.7109375" style="71" customWidth="1"/>
    <col min="8200" max="8200" width="15.28515625" style="71" customWidth="1"/>
    <col min="8201" max="8201" width="16.28515625" style="71" customWidth="1"/>
    <col min="8202" max="8205" width="17.140625" style="71" customWidth="1"/>
    <col min="8206" max="8206" width="15.28515625" style="71" customWidth="1"/>
    <col min="8207" max="8207" width="10" style="71"/>
    <col min="8208" max="8208" width="14.140625" style="71" customWidth="1"/>
    <col min="8209" max="8209" width="15.28515625" style="71" customWidth="1"/>
    <col min="8210" max="8210" width="22.42578125" style="71" customWidth="1"/>
    <col min="8211" max="8448" width="10" style="71"/>
    <col min="8449" max="8449" width="1.28515625" style="71" customWidth="1"/>
    <col min="8450" max="8450" width="5.28515625" style="71" customWidth="1"/>
    <col min="8451" max="8451" width="0" style="71" hidden="1" customWidth="1"/>
    <col min="8452" max="8452" width="7.5703125" style="71" customWidth="1"/>
    <col min="8453" max="8453" width="30" style="71" customWidth="1"/>
    <col min="8454" max="8454" width="0" style="71" hidden="1" customWidth="1"/>
    <col min="8455" max="8455" width="25.7109375" style="71" customWidth="1"/>
    <col min="8456" max="8456" width="15.28515625" style="71" customWidth="1"/>
    <col min="8457" max="8457" width="16.28515625" style="71" customWidth="1"/>
    <col min="8458" max="8461" width="17.140625" style="71" customWidth="1"/>
    <col min="8462" max="8462" width="15.28515625" style="71" customWidth="1"/>
    <col min="8463" max="8463" width="10" style="71"/>
    <col min="8464" max="8464" width="14.140625" style="71" customWidth="1"/>
    <col min="8465" max="8465" width="15.28515625" style="71" customWidth="1"/>
    <col min="8466" max="8466" width="22.42578125" style="71" customWidth="1"/>
    <col min="8467" max="8704" width="10" style="71"/>
    <col min="8705" max="8705" width="1.28515625" style="71" customWidth="1"/>
    <col min="8706" max="8706" width="5.28515625" style="71" customWidth="1"/>
    <col min="8707" max="8707" width="0" style="71" hidden="1" customWidth="1"/>
    <col min="8708" max="8708" width="7.5703125" style="71" customWidth="1"/>
    <col min="8709" max="8709" width="30" style="71" customWidth="1"/>
    <col min="8710" max="8710" width="0" style="71" hidden="1" customWidth="1"/>
    <col min="8711" max="8711" width="25.7109375" style="71" customWidth="1"/>
    <col min="8712" max="8712" width="15.28515625" style="71" customWidth="1"/>
    <col min="8713" max="8713" width="16.28515625" style="71" customWidth="1"/>
    <col min="8714" max="8717" width="17.140625" style="71" customWidth="1"/>
    <col min="8718" max="8718" width="15.28515625" style="71" customWidth="1"/>
    <col min="8719" max="8719" width="10" style="71"/>
    <col min="8720" max="8720" width="14.140625" style="71" customWidth="1"/>
    <col min="8721" max="8721" width="15.28515625" style="71" customWidth="1"/>
    <col min="8722" max="8722" width="22.42578125" style="71" customWidth="1"/>
    <col min="8723" max="8960" width="10" style="71"/>
    <col min="8961" max="8961" width="1.28515625" style="71" customWidth="1"/>
    <col min="8962" max="8962" width="5.28515625" style="71" customWidth="1"/>
    <col min="8963" max="8963" width="0" style="71" hidden="1" customWidth="1"/>
    <col min="8964" max="8964" width="7.5703125" style="71" customWidth="1"/>
    <col min="8965" max="8965" width="30" style="71" customWidth="1"/>
    <col min="8966" max="8966" width="0" style="71" hidden="1" customWidth="1"/>
    <col min="8967" max="8967" width="25.7109375" style="71" customWidth="1"/>
    <col min="8968" max="8968" width="15.28515625" style="71" customWidth="1"/>
    <col min="8969" max="8969" width="16.28515625" style="71" customWidth="1"/>
    <col min="8970" max="8973" width="17.140625" style="71" customWidth="1"/>
    <col min="8974" max="8974" width="15.28515625" style="71" customWidth="1"/>
    <col min="8975" max="8975" width="10" style="71"/>
    <col min="8976" max="8976" width="14.140625" style="71" customWidth="1"/>
    <col min="8977" max="8977" width="15.28515625" style="71" customWidth="1"/>
    <col min="8978" max="8978" width="22.42578125" style="71" customWidth="1"/>
    <col min="8979" max="9216" width="10" style="71"/>
    <col min="9217" max="9217" width="1.28515625" style="71" customWidth="1"/>
    <col min="9218" max="9218" width="5.28515625" style="71" customWidth="1"/>
    <col min="9219" max="9219" width="0" style="71" hidden="1" customWidth="1"/>
    <col min="9220" max="9220" width="7.5703125" style="71" customWidth="1"/>
    <col min="9221" max="9221" width="30" style="71" customWidth="1"/>
    <col min="9222" max="9222" width="0" style="71" hidden="1" customWidth="1"/>
    <col min="9223" max="9223" width="25.7109375" style="71" customWidth="1"/>
    <col min="9224" max="9224" width="15.28515625" style="71" customWidth="1"/>
    <col min="9225" max="9225" width="16.28515625" style="71" customWidth="1"/>
    <col min="9226" max="9229" width="17.140625" style="71" customWidth="1"/>
    <col min="9230" max="9230" width="15.28515625" style="71" customWidth="1"/>
    <col min="9231" max="9231" width="10" style="71"/>
    <col min="9232" max="9232" width="14.140625" style="71" customWidth="1"/>
    <col min="9233" max="9233" width="15.28515625" style="71" customWidth="1"/>
    <col min="9234" max="9234" width="22.42578125" style="71" customWidth="1"/>
    <col min="9235" max="9472" width="10" style="71"/>
    <col min="9473" max="9473" width="1.28515625" style="71" customWidth="1"/>
    <col min="9474" max="9474" width="5.28515625" style="71" customWidth="1"/>
    <col min="9475" max="9475" width="0" style="71" hidden="1" customWidth="1"/>
    <col min="9476" max="9476" width="7.5703125" style="71" customWidth="1"/>
    <col min="9477" max="9477" width="30" style="71" customWidth="1"/>
    <col min="9478" max="9478" width="0" style="71" hidden="1" customWidth="1"/>
    <col min="9479" max="9479" width="25.7109375" style="71" customWidth="1"/>
    <col min="9480" max="9480" width="15.28515625" style="71" customWidth="1"/>
    <col min="9481" max="9481" width="16.28515625" style="71" customWidth="1"/>
    <col min="9482" max="9485" width="17.140625" style="71" customWidth="1"/>
    <col min="9486" max="9486" width="15.28515625" style="71" customWidth="1"/>
    <col min="9487" max="9487" width="10" style="71"/>
    <col min="9488" max="9488" width="14.140625" style="71" customWidth="1"/>
    <col min="9489" max="9489" width="15.28515625" style="71" customWidth="1"/>
    <col min="9490" max="9490" width="22.42578125" style="71" customWidth="1"/>
    <col min="9491" max="9728" width="10" style="71"/>
    <col min="9729" max="9729" width="1.28515625" style="71" customWidth="1"/>
    <col min="9730" max="9730" width="5.28515625" style="71" customWidth="1"/>
    <col min="9731" max="9731" width="0" style="71" hidden="1" customWidth="1"/>
    <col min="9732" max="9732" width="7.5703125" style="71" customWidth="1"/>
    <col min="9733" max="9733" width="30" style="71" customWidth="1"/>
    <col min="9734" max="9734" width="0" style="71" hidden="1" customWidth="1"/>
    <col min="9735" max="9735" width="25.7109375" style="71" customWidth="1"/>
    <col min="9736" max="9736" width="15.28515625" style="71" customWidth="1"/>
    <col min="9737" max="9737" width="16.28515625" style="71" customWidth="1"/>
    <col min="9738" max="9741" width="17.140625" style="71" customWidth="1"/>
    <col min="9742" max="9742" width="15.28515625" style="71" customWidth="1"/>
    <col min="9743" max="9743" width="10" style="71"/>
    <col min="9744" max="9744" width="14.140625" style="71" customWidth="1"/>
    <col min="9745" max="9745" width="15.28515625" style="71" customWidth="1"/>
    <col min="9746" max="9746" width="22.42578125" style="71" customWidth="1"/>
    <col min="9747" max="9984" width="10" style="71"/>
    <col min="9985" max="9985" width="1.28515625" style="71" customWidth="1"/>
    <col min="9986" max="9986" width="5.28515625" style="71" customWidth="1"/>
    <col min="9987" max="9987" width="0" style="71" hidden="1" customWidth="1"/>
    <col min="9988" max="9988" width="7.5703125" style="71" customWidth="1"/>
    <col min="9989" max="9989" width="30" style="71" customWidth="1"/>
    <col min="9990" max="9990" width="0" style="71" hidden="1" customWidth="1"/>
    <col min="9991" max="9991" width="25.7109375" style="71" customWidth="1"/>
    <col min="9992" max="9992" width="15.28515625" style="71" customWidth="1"/>
    <col min="9993" max="9993" width="16.28515625" style="71" customWidth="1"/>
    <col min="9994" max="9997" width="17.140625" style="71" customWidth="1"/>
    <col min="9998" max="9998" width="15.28515625" style="71" customWidth="1"/>
    <col min="9999" max="9999" width="10" style="71"/>
    <col min="10000" max="10000" width="14.140625" style="71" customWidth="1"/>
    <col min="10001" max="10001" width="15.28515625" style="71" customWidth="1"/>
    <col min="10002" max="10002" width="22.42578125" style="71" customWidth="1"/>
    <col min="10003" max="10240" width="10" style="71"/>
    <col min="10241" max="10241" width="1.28515625" style="71" customWidth="1"/>
    <col min="10242" max="10242" width="5.28515625" style="71" customWidth="1"/>
    <col min="10243" max="10243" width="0" style="71" hidden="1" customWidth="1"/>
    <col min="10244" max="10244" width="7.5703125" style="71" customWidth="1"/>
    <col min="10245" max="10245" width="30" style="71" customWidth="1"/>
    <col min="10246" max="10246" width="0" style="71" hidden="1" customWidth="1"/>
    <col min="10247" max="10247" width="25.7109375" style="71" customWidth="1"/>
    <col min="10248" max="10248" width="15.28515625" style="71" customWidth="1"/>
    <col min="10249" max="10249" width="16.28515625" style="71" customWidth="1"/>
    <col min="10250" max="10253" width="17.140625" style="71" customWidth="1"/>
    <col min="10254" max="10254" width="15.28515625" style="71" customWidth="1"/>
    <col min="10255" max="10255" width="10" style="71"/>
    <col min="10256" max="10256" width="14.140625" style="71" customWidth="1"/>
    <col min="10257" max="10257" width="15.28515625" style="71" customWidth="1"/>
    <col min="10258" max="10258" width="22.42578125" style="71" customWidth="1"/>
    <col min="10259" max="10496" width="10" style="71"/>
    <col min="10497" max="10497" width="1.28515625" style="71" customWidth="1"/>
    <col min="10498" max="10498" width="5.28515625" style="71" customWidth="1"/>
    <col min="10499" max="10499" width="0" style="71" hidden="1" customWidth="1"/>
    <col min="10500" max="10500" width="7.5703125" style="71" customWidth="1"/>
    <col min="10501" max="10501" width="30" style="71" customWidth="1"/>
    <col min="10502" max="10502" width="0" style="71" hidden="1" customWidth="1"/>
    <col min="10503" max="10503" width="25.7109375" style="71" customWidth="1"/>
    <col min="10504" max="10504" width="15.28515625" style="71" customWidth="1"/>
    <col min="10505" max="10505" width="16.28515625" style="71" customWidth="1"/>
    <col min="10506" max="10509" width="17.140625" style="71" customWidth="1"/>
    <col min="10510" max="10510" width="15.28515625" style="71" customWidth="1"/>
    <col min="10511" max="10511" width="10" style="71"/>
    <col min="10512" max="10512" width="14.140625" style="71" customWidth="1"/>
    <col min="10513" max="10513" width="15.28515625" style="71" customWidth="1"/>
    <col min="10514" max="10514" width="22.42578125" style="71" customWidth="1"/>
    <col min="10515" max="10752" width="10" style="71"/>
    <col min="10753" max="10753" width="1.28515625" style="71" customWidth="1"/>
    <col min="10754" max="10754" width="5.28515625" style="71" customWidth="1"/>
    <col min="10755" max="10755" width="0" style="71" hidden="1" customWidth="1"/>
    <col min="10756" max="10756" width="7.5703125" style="71" customWidth="1"/>
    <col min="10757" max="10757" width="30" style="71" customWidth="1"/>
    <col min="10758" max="10758" width="0" style="71" hidden="1" customWidth="1"/>
    <col min="10759" max="10759" width="25.7109375" style="71" customWidth="1"/>
    <col min="10760" max="10760" width="15.28515625" style="71" customWidth="1"/>
    <col min="10761" max="10761" width="16.28515625" style="71" customWidth="1"/>
    <col min="10762" max="10765" width="17.140625" style="71" customWidth="1"/>
    <col min="10766" max="10766" width="15.28515625" style="71" customWidth="1"/>
    <col min="10767" max="10767" width="10" style="71"/>
    <col min="10768" max="10768" width="14.140625" style="71" customWidth="1"/>
    <col min="10769" max="10769" width="15.28515625" style="71" customWidth="1"/>
    <col min="10770" max="10770" width="22.42578125" style="71" customWidth="1"/>
    <col min="10771" max="11008" width="10" style="71"/>
    <col min="11009" max="11009" width="1.28515625" style="71" customWidth="1"/>
    <col min="11010" max="11010" width="5.28515625" style="71" customWidth="1"/>
    <col min="11011" max="11011" width="0" style="71" hidden="1" customWidth="1"/>
    <col min="11012" max="11012" width="7.5703125" style="71" customWidth="1"/>
    <col min="11013" max="11013" width="30" style="71" customWidth="1"/>
    <col min="11014" max="11014" width="0" style="71" hidden="1" customWidth="1"/>
    <col min="11015" max="11015" width="25.7109375" style="71" customWidth="1"/>
    <col min="11016" max="11016" width="15.28515625" style="71" customWidth="1"/>
    <col min="11017" max="11017" width="16.28515625" style="71" customWidth="1"/>
    <col min="11018" max="11021" width="17.140625" style="71" customWidth="1"/>
    <col min="11022" max="11022" width="15.28515625" style="71" customWidth="1"/>
    <col min="11023" max="11023" width="10" style="71"/>
    <col min="11024" max="11024" width="14.140625" style="71" customWidth="1"/>
    <col min="11025" max="11025" width="15.28515625" style="71" customWidth="1"/>
    <col min="11026" max="11026" width="22.42578125" style="71" customWidth="1"/>
    <col min="11027" max="11264" width="10" style="71"/>
    <col min="11265" max="11265" width="1.28515625" style="71" customWidth="1"/>
    <col min="11266" max="11266" width="5.28515625" style="71" customWidth="1"/>
    <col min="11267" max="11267" width="0" style="71" hidden="1" customWidth="1"/>
    <col min="11268" max="11268" width="7.5703125" style="71" customWidth="1"/>
    <col min="11269" max="11269" width="30" style="71" customWidth="1"/>
    <col min="11270" max="11270" width="0" style="71" hidden="1" customWidth="1"/>
    <col min="11271" max="11271" width="25.7109375" style="71" customWidth="1"/>
    <col min="11272" max="11272" width="15.28515625" style="71" customWidth="1"/>
    <col min="11273" max="11273" width="16.28515625" style="71" customWidth="1"/>
    <col min="11274" max="11277" width="17.140625" style="71" customWidth="1"/>
    <col min="11278" max="11278" width="15.28515625" style="71" customWidth="1"/>
    <col min="11279" max="11279" width="10" style="71"/>
    <col min="11280" max="11280" width="14.140625" style="71" customWidth="1"/>
    <col min="11281" max="11281" width="15.28515625" style="71" customWidth="1"/>
    <col min="11282" max="11282" width="22.42578125" style="71" customWidth="1"/>
    <col min="11283" max="11520" width="10" style="71"/>
    <col min="11521" max="11521" width="1.28515625" style="71" customWidth="1"/>
    <col min="11522" max="11522" width="5.28515625" style="71" customWidth="1"/>
    <col min="11523" max="11523" width="0" style="71" hidden="1" customWidth="1"/>
    <col min="11524" max="11524" width="7.5703125" style="71" customWidth="1"/>
    <col min="11525" max="11525" width="30" style="71" customWidth="1"/>
    <col min="11526" max="11526" width="0" style="71" hidden="1" customWidth="1"/>
    <col min="11527" max="11527" width="25.7109375" style="71" customWidth="1"/>
    <col min="11528" max="11528" width="15.28515625" style="71" customWidth="1"/>
    <col min="11529" max="11529" width="16.28515625" style="71" customWidth="1"/>
    <col min="11530" max="11533" width="17.140625" style="71" customWidth="1"/>
    <col min="11534" max="11534" width="15.28515625" style="71" customWidth="1"/>
    <col min="11535" max="11535" width="10" style="71"/>
    <col min="11536" max="11536" width="14.140625" style="71" customWidth="1"/>
    <col min="11537" max="11537" width="15.28515625" style="71" customWidth="1"/>
    <col min="11538" max="11538" width="22.42578125" style="71" customWidth="1"/>
    <col min="11539" max="11776" width="10" style="71"/>
    <col min="11777" max="11777" width="1.28515625" style="71" customWidth="1"/>
    <col min="11778" max="11778" width="5.28515625" style="71" customWidth="1"/>
    <col min="11779" max="11779" width="0" style="71" hidden="1" customWidth="1"/>
    <col min="11780" max="11780" width="7.5703125" style="71" customWidth="1"/>
    <col min="11781" max="11781" width="30" style="71" customWidth="1"/>
    <col min="11782" max="11782" width="0" style="71" hidden="1" customWidth="1"/>
    <col min="11783" max="11783" width="25.7109375" style="71" customWidth="1"/>
    <col min="11784" max="11784" width="15.28515625" style="71" customWidth="1"/>
    <col min="11785" max="11785" width="16.28515625" style="71" customWidth="1"/>
    <col min="11786" max="11789" width="17.140625" style="71" customWidth="1"/>
    <col min="11790" max="11790" width="15.28515625" style="71" customWidth="1"/>
    <col min="11791" max="11791" width="10" style="71"/>
    <col min="11792" max="11792" width="14.140625" style="71" customWidth="1"/>
    <col min="11793" max="11793" width="15.28515625" style="71" customWidth="1"/>
    <col min="11794" max="11794" width="22.42578125" style="71" customWidth="1"/>
    <col min="11795" max="12032" width="10" style="71"/>
    <col min="12033" max="12033" width="1.28515625" style="71" customWidth="1"/>
    <col min="12034" max="12034" width="5.28515625" style="71" customWidth="1"/>
    <col min="12035" max="12035" width="0" style="71" hidden="1" customWidth="1"/>
    <col min="12036" max="12036" width="7.5703125" style="71" customWidth="1"/>
    <col min="12037" max="12037" width="30" style="71" customWidth="1"/>
    <col min="12038" max="12038" width="0" style="71" hidden="1" customWidth="1"/>
    <col min="12039" max="12039" width="25.7109375" style="71" customWidth="1"/>
    <col min="12040" max="12040" width="15.28515625" style="71" customWidth="1"/>
    <col min="12041" max="12041" width="16.28515625" style="71" customWidth="1"/>
    <col min="12042" max="12045" width="17.140625" style="71" customWidth="1"/>
    <col min="12046" max="12046" width="15.28515625" style="71" customWidth="1"/>
    <col min="12047" max="12047" width="10" style="71"/>
    <col min="12048" max="12048" width="14.140625" style="71" customWidth="1"/>
    <col min="12049" max="12049" width="15.28515625" style="71" customWidth="1"/>
    <col min="12050" max="12050" width="22.42578125" style="71" customWidth="1"/>
    <col min="12051" max="12288" width="10" style="71"/>
    <col min="12289" max="12289" width="1.28515625" style="71" customWidth="1"/>
    <col min="12290" max="12290" width="5.28515625" style="71" customWidth="1"/>
    <col min="12291" max="12291" width="0" style="71" hidden="1" customWidth="1"/>
    <col min="12292" max="12292" width="7.5703125" style="71" customWidth="1"/>
    <col min="12293" max="12293" width="30" style="71" customWidth="1"/>
    <col min="12294" max="12294" width="0" style="71" hidden="1" customWidth="1"/>
    <col min="12295" max="12295" width="25.7109375" style="71" customWidth="1"/>
    <col min="12296" max="12296" width="15.28515625" style="71" customWidth="1"/>
    <col min="12297" max="12297" width="16.28515625" style="71" customWidth="1"/>
    <col min="12298" max="12301" width="17.140625" style="71" customWidth="1"/>
    <col min="12302" max="12302" width="15.28515625" style="71" customWidth="1"/>
    <col min="12303" max="12303" width="10" style="71"/>
    <col min="12304" max="12304" width="14.140625" style="71" customWidth="1"/>
    <col min="12305" max="12305" width="15.28515625" style="71" customWidth="1"/>
    <col min="12306" max="12306" width="22.42578125" style="71" customWidth="1"/>
    <col min="12307" max="12544" width="10" style="71"/>
    <col min="12545" max="12545" width="1.28515625" style="71" customWidth="1"/>
    <col min="12546" max="12546" width="5.28515625" style="71" customWidth="1"/>
    <col min="12547" max="12547" width="0" style="71" hidden="1" customWidth="1"/>
    <col min="12548" max="12548" width="7.5703125" style="71" customWidth="1"/>
    <col min="12549" max="12549" width="30" style="71" customWidth="1"/>
    <col min="12550" max="12550" width="0" style="71" hidden="1" customWidth="1"/>
    <col min="12551" max="12551" width="25.7109375" style="71" customWidth="1"/>
    <col min="12552" max="12552" width="15.28515625" style="71" customWidth="1"/>
    <col min="12553" max="12553" width="16.28515625" style="71" customWidth="1"/>
    <col min="12554" max="12557" width="17.140625" style="71" customWidth="1"/>
    <col min="12558" max="12558" width="15.28515625" style="71" customWidth="1"/>
    <col min="12559" max="12559" width="10" style="71"/>
    <col min="12560" max="12560" width="14.140625" style="71" customWidth="1"/>
    <col min="12561" max="12561" width="15.28515625" style="71" customWidth="1"/>
    <col min="12562" max="12562" width="22.42578125" style="71" customWidth="1"/>
    <col min="12563" max="12800" width="10" style="71"/>
    <col min="12801" max="12801" width="1.28515625" style="71" customWidth="1"/>
    <col min="12802" max="12802" width="5.28515625" style="71" customWidth="1"/>
    <col min="12803" max="12803" width="0" style="71" hidden="1" customWidth="1"/>
    <col min="12804" max="12804" width="7.5703125" style="71" customWidth="1"/>
    <col min="12805" max="12805" width="30" style="71" customWidth="1"/>
    <col min="12806" max="12806" width="0" style="71" hidden="1" customWidth="1"/>
    <col min="12807" max="12807" width="25.7109375" style="71" customWidth="1"/>
    <col min="12808" max="12808" width="15.28515625" style="71" customWidth="1"/>
    <col min="12809" max="12809" width="16.28515625" style="71" customWidth="1"/>
    <col min="12810" max="12813" width="17.140625" style="71" customWidth="1"/>
    <col min="12814" max="12814" width="15.28515625" style="71" customWidth="1"/>
    <col min="12815" max="12815" width="10" style="71"/>
    <col min="12816" max="12816" width="14.140625" style="71" customWidth="1"/>
    <col min="12817" max="12817" width="15.28515625" style="71" customWidth="1"/>
    <col min="12818" max="12818" width="22.42578125" style="71" customWidth="1"/>
    <col min="12819" max="13056" width="10" style="71"/>
    <col min="13057" max="13057" width="1.28515625" style="71" customWidth="1"/>
    <col min="13058" max="13058" width="5.28515625" style="71" customWidth="1"/>
    <col min="13059" max="13059" width="0" style="71" hidden="1" customWidth="1"/>
    <col min="13060" max="13060" width="7.5703125" style="71" customWidth="1"/>
    <col min="13061" max="13061" width="30" style="71" customWidth="1"/>
    <col min="13062" max="13062" width="0" style="71" hidden="1" customWidth="1"/>
    <col min="13063" max="13063" width="25.7109375" style="71" customWidth="1"/>
    <col min="13064" max="13064" width="15.28515625" style="71" customWidth="1"/>
    <col min="13065" max="13065" width="16.28515625" style="71" customWidth="1"/>
    <col min="13066" max="13069" width="17.140625" style="71" customWidth="1"/>
    <col min="13070" max="13070" width="15.28515625" style="71" customWidth="1"/>
    <col min="13071" max="13071" width="10" style="71"/>
    <col min="13072" max="13072" width="14.140625" style="71" customWidth="1"/>
    <col min="13073" max="13073" width="15.28515625" style="71" customWidth="1"/>
    <col min="13074" max="13074" width="22.42578125" style="71" customWidth="1"/>
    <col min="13075" max="13312" width="10" style="71"/>
    <col min="13313" max="13313" width="1.28515625" style="71" customWidth="1"/>
    <col min="13314" max="13314" width="5.28515625" style="71" customWidth="1"/>
    <col min="13315" max="13315" width="0" style="71" hidden="1" customWidth="1"/>
    <col min="13316" max="13316" width="7.5703125" style="71" customWidth="1"/>
    <col min="13317" max="13317" width="30" style="71" customWidth="1"/>
    <col min="13318" max="13318" width="0" style="71" hidden="1" customWidth="1"/>
    <col min="13319" max="13319" width="25.7109375" style="71" customWidth="1"/>
    <col min="13320" max="13320" width="15.28515625" style="71" customWidth="1"/>
    <col min="13321" max="13321" width="16.28515625" style="71" customWidth="1"/>
    <col min="13322" max="13325" width="17.140625" style="71" customWidth="1"/>
    <col min="13326" max="13326" width="15.28515625" style="71" customWidth="1"/>
    <col min="13327" max="13327" width="10" style="71"/>
    <col min="13328" max="13328" width="14.140625" style="71" customWidth="1"/>
    <col min="13329" max="13329" width="15.28515625" style="71" customWidth="1"/>
    <col min="13330" max="13330" width="22.42578125" style="71" customWidth="1"/>
    <col min="13331" max="13568" width="10" style="71"/>
    <col min="13569" max="13569" width="1.28515625" style="71" customWidth="1"/>
    <col min="13570" max="13570" width="5.28515625" style="71" customWidth="1"/>
    <col min="13571" max="13571" width="0" style="71" hidden="1" customWidth="1"/>
    <col min="13572" max="13572" width="7.5703125" style="71" customWidth="1"/>
    <col min="13573" max="13573" width="30" style="71" customWidth="1"/>
    <col min="13574" max="13574" width="0" style="71" hidden="1" customWidth="1"/>
    <col min="13575" max="13575" width="25.7109375" style="71" customWidth="1"/>
    <col min="13576" max="13576" width="15.28515625" style="71" customWidth="1"/>
    <col min="13577" max="13577" width="16.28515625" style="71" customWidth="1"/>
    <col min="13578" max="13581" width="17.140625" style="71" customWidth="1"/>
    <col min="13582" max="13582" width="15.28515625" style="71" customWidth="1"/>
    <col min="13583" max="13583" width="10" style="71"/>
    <col min="13584" max="13584" width="14.140625" style="71" customWidth="1"/>
    <col min="13585" max="13585" width="15.28515625" style="71" customWidth="1"/>
    <col min="13586" max="13586" width="22.42578125" style="71" customWidth="1"/>
    <col min="13587" max="13824" width="10" style="71"/>
    <col min="13825" max="13825" width="1.28515625" style="71" customWidth="1"/>
    <col min="13826" max="13826" width="5.28515625" style="71" customWidth="1"/>
    <col min="13827" max="13827" width="0" style="71" hidden="1" customWidth="1"/>
    <col min="13828" max="13828" width="7.5703125" style="71" customWidth="1"/>
    <col min="13829" max="13829" width="30" style="71" customWidth="1"/>
    <col min="13830" max="13830" width="0" style="71" hidden="1" customWidth="1"/>
    <col min="13831" max="13831" width="25.7109375" style="71" customWidth="1"/>
    <col min="13832" max="13832" width="15.28515625" style="71" customWidth="1"/>
    <col min="13833" max="13833" width="16.28515625" style="71" customWidth="1"/>
    <col min="13834" max="13837" width="17.140625" style="71" customWidth="1"/>
    <col min="13838" max="13838" width="15.28515625" style="71" customWidth="1"/>
    <col min="13839" max="13839" width="10" style="71"/>
    <col min="13840" max="13840" width="14.140625" style="71" customWidth="1"/>
    <col min="13841" max="13841" width="15.28515625" style="71" customWidth="1"/>
    <col min="13842" max="13842" width="22.42578125" style="71" customWidth="1"/>
    <col min="13843" max="14080" width="10" style="71"/>
    <col min="14081" max="14081" width="1.28515625" style="71" customWidth="1"/>
    <col min="14082" max="14082" width="5.28515625" style="71" customWidth="1"/>
    <col min="14083" max="14083" width="0" style="71" hidden="1" customWidth="1"/>
    <col min="14084" max="14084" width="7.5703125" style="71" customWidth="1"/>
    <col min="14085" max="14085" width="30" style="71" customWidth="1"/>
    <col min="14086" max="14086" width="0" style="71" hidden="1" customWidth="1"/>
    <col min="14087" max="14087" width="25.7109375" style="71" customWidth="1"/>
    <col min="14088" max="14088" width="15.28515625" style="71" customWidth="1"/>
    <col min="14089" max="14089" width="16.28515625" style="71" customWidth="1"/>
    <col min="14090" max="14093" width="17.140625" style="71" customWidth="1"/>
    <col min="14094" max="14094" width="15.28515625" style="71" customWidth="1"/>
    <col min="14095" max="14095" width="10" style="71"/>
    <col min="14096" max="14096" width="14.140625" style="71" customWidth="1"/>
    <col min="14097" max="14097" width="15.28515625" style="71" customWidth="1"/>
    <col min="14098" max="14098" width="22.42578125" style="71" customWidth="1"/>
    <col min="14099" max="14336" width="10" style="71"/>
    <col min="14337" max="14337" width="1.28515625" style="71" customWidth="1"/>
    <col min="14338" max="14338" width="5.28515625" style="71" customWidth="1"/>
    <col min="14339" max="14339" width="0" style="71" hidden="1" customWidth="1"/>
    <col min="14340" max="14340" width="7.5703125" style="71" customWidth="1"/>
    <col min="14341" max="14341" width="30" style="71" customWidth="1"/>
    <col min="14342" max="14342" width="0" style="71" hidden="1" customWidth="1"/>
    <col min="14343" max="14343" width="25.7109375" style="71" customWidth="1"/>
    <col min="14344" max="14344" width="15.28515625" style="71" customWidth="1"/>
    <col min="14345" max="14345" width="16.28515625" style="71" customWidth="1"/>
    <col min="14346" max="14349" width="17.140625" style="71" customWidth="1"/>
    <col min="14350" max="14350" width="15.28515625" style="71" customWidth="1"/>
    <col min="14351" max="14351" width="10" style="71"/>
    <col min="14352" max="14352" width="14.140625" style="71" customWidth="1"/>
    <col min="14353" max="14353" width="15.28515625" style="71" customWidth="1"/>
    <col min="14354" max="14354" width="22.42578125" style="71" customWidth="1"/>
    <col min="14355" max="14592" width="10" style="71"/>
    <col min="14593" max="14593" width="1.28515625" style="71" customWidth="1"/>
    <col min="14594" max="14594" width="5.28515625" style="71" customWidth="1"/>
    <col min="14595" max="14595" width="0" style="71" hidden="1" customWidth="1"/>
    <col min="14596" max="14596" width="7.5703125" style="71" customWidth="1"/>
    <col min="14597" max="14597" width="30" style="71" customWidth="1"/>
    <col min="14598" max="14598" width="0" style="71" hidden="1" customWidth="1"/>
    <col min="14599" max="14599" width="25.7109375" style="71" customWidth="1"/>
    <col min="14600" max="14600" width="15.28515625" style="71" customWidth="1"/>
    <col min="14601" max="14601" width="16.28515625" style="71" customWidth="1"/>
    <col min="14602" max="14605" width="17.140625" style="71" customWidth="1"/>
    <col min="14606" max="14606" width="15.28515625" style="71" customWidth="1"/>
    <col min="14607" max="14607" width="10" style="71"/>
    <col min="14608" max="14608" width="14.140625" style="71" customWidth="1"/>
    <col min="14609" max="14609" width="15.28515625" style="71" customWidth="1"/>
    <col min="14610" max="14610" width="22.42578125" style="71" customWidth="1"/>
    <col min="14611" max="14848" width="10" style="71"/>
    <col min="14849" max="14849" width="1.28515625" style="71" customWidth="1"/>
    <col min="14850" max="14850" width="5.28515625" style="71" customWidth="1"/>
    <col min="14851" max="14851" width="0" style="71" hidden="1" customWidth="1"/>
    <col min="14852" max="14852" width="7.5703125" style="71" customWidth="1"/>
    <col min="14853" max="14853" width="30" style="71" customWidth="1"/>
    <col min="14854" max="14854" width="0" style="71" hidden="1" customWidth="1"/>
    <col min="14855" max="14855" width="25.7109375" style="71" customWidth="1"/>
    <col min="14856" max="14856" width="15.28515625" style="71" customWidth="1"/>
    <col min="14857" max="14857" width="16.28515625" style="71" customWidth="1"/>
    <col min="14858" max="14861" width="17.140625" style="71" customWidth="1"/>
    <col min="14862" max="14862" width="15.28515625" style="71" customWidth="1"/>
    <col min="14863" max="14863" width="10" style="71"/>
    <col min="14864" max="14864" width="14.140625" style="71" customWidth="1"/>
    <col min="14865" max="14865" width="15.28515625" style="71" customWidth="1"/>
    <col min="14866" max="14866" width="22.42578125" style="71" customWidth="1"/>
    <col min="14867" max="15104" width="10" style="71"/>
    <col min="15105" max="15105" width="1.28515625" style="71" customWidth="1"/>
    <col min="15106" max="15106" width="5.28515625" style="71" customWidth="1"/>
    <col min="15107" max="15107" width="0" style="71" hidden="1" customWidth="1"/>
    <col min="15108" max="15108" width="7.5703125" style="71" customWidth="1"/>
    <col min="15109" max="15109" width="30" style="71" customWidth="1"/>
    <col min="15110" max="15110" width="0" style="71" hidden="1" customWidth="1"/>
    <col min="15111" max="15111" width="25.7109375" style="71" customWidth="1"/>
    <col min="15112" max="15112" width="15.28515625" style="71" customWidth="1"/>
    <col min="15113" max="15113" width="16.28515625" style="71" customWidth="1"/>
    <col min="15114" max="15117" width="17.140625" style="71" customWidth="1"/>
    <col min="15118" max="15118" width="15.28515625" style="71" customWidth="1"/>
    <col min="15119" max="15119" width="10" style="71"/>
    <col min="15120" max="15120" width="14.140625" style="71" customWidth="1"/>
    <col min="15121" max="15121" width="15.28515625" style="71" customWidth="1"/>
    <col min="15122" max="15122" width="22.42578125" style="71" customWidth="1"/>
    <col min="15123" max="15360" width="10" style="71"/>
    <col min="15361" max="15361" width="1.28515625" style="71" customWidth="1"/>
    <col min="15362" max="15362" width="5.28515625" style="71" customWidth="1"/>
    <col min="15363" max="15363" width="0" style="71" hidden="1" customWidth="1"/>
    <col min="15364" max="15364" width="7.5703125" style="71" customWidth="1"/>
    <col min="15365" max="15365" width="30" style="71" customWidth="1"/>
    <col min="15366" max="15366" width="0" style="71" hidden="1" customWidth="1"/>
    <col min="15367" max="15367" width="25.7109375" style="71" customWidth="1"/>
    <col min="15368" max="15368" width="15.28515625" style="71" customWidth="1"/>
    <col min="15369" max="15369" width="16.28515625" style="71" customWidth="1"/>
    <col min="15370" max="15373" width="17.140625" style="71" customWidth="1"/>
    <col min="15374" max="15374" width="15.28515625" style="71" customWidth="1"/>
    <col min="15375" max="15375" width="10" style="71"/>
    <col min="15376" max="15376" width="14.140625" style="71" customWidth="1"/>
    <col min="15377" max="15377" width="15.28515625" style="71" customWidth="1"/>
    <col min="15378" max="15378" width="22.42578125" style="71" customWidth="1"/>
    <col min="15379" max="15616" width="10" style="71"/>
    <col min="15617" max="15617" width="1.28515625" style="71" customWidth="1"/>
    <col min="15618" max="15618" width="5.28515625" style="71" customWidth="1"/>
    <col min="15619" max="15619" width="0" style="71" hidden="1" customWidth="1"/>
    <col min="15620" max="15620" width="7.5703125" style="71" customWidth="1"/>
    <col min="15621" max="15621" width="30" style="71" customWidth="1"/>
    <col min="15622" max="15622" width="0" style="71" hidden="1" customWidth="1"/>
    <col min="15623" max="15623" width="25.7109375" style="71" customWidth="1"/>
    <col min="15624" max="15624" width="15.28515625" style="71" customWidth="1"/>
    <col min="15625" max="15625" width="16.28515625" style="71" customWidth="1"/>
    <col min="15626" max="15629" width="17.140625" style="71" customWidth="1"/>
    <col min="15630" max="15630" width="15.28515625" style="71" customWidth="1"/>
    <col min="15631" max="15631" width="10" style="71"/>
    <col min="15632" max="15632" width="14.140625" style="71" customWidth="1"/>
    <col min="15633" max="15633" width="15.28515625" style="71" customWidth="1"/>
    <col min="15634" max="15634" width="22.42578125" style="71" customWidth="1"/>
    <col min="15635" max="15872" width="10" style="71"/>
    <col min="15873" max="15873" width="1.28515625" style="71" customWidth="1"/>
    <col min="15874" max="15874" width="5.28515625" style="71" customWidth="1"/>
    <col min="15875" max="15875" width="0" style="71" hidden="1" customWidth="1"/>
    <col min="15876" max="15876" width="7.5703125" style="71" customWidth="1"/>
    <col min="15877" max="15877" width="30" style="71" customWidth="1"/>
    <col min="15878" max="15878" width="0" style="71" hidden="1" customWidth="1"/>
    <col min="15879" max="15879" width="25.7109375" style="71" customWidth="1"/>
    <col min="15880" max="15880" width="15.28515625" style="71" customWidth="1"/>
    <col min="15881" max="15881" width="16.28515625" style="71" customWidth="1"/>
    <col min="15882" max="15885" width="17.140625" style="71" customWidth="1"/>
    <col min="15886" max="15886" width="15.28515625" style="71" customWidth="1"/>
    <col min="15887" max="15887" width="10" style="71"/>
    <col min="15888" max="15888" width="14.140625" style="71" customWidth="1"/>
    <col min="15889" max="15889" width="15.28515625" style="71" customWidth="1"/>
    <col min="15890" max="15890" width="22.42578125" style="71" customWidth="1"/>
    <col min="15891" max="16128" width="10" style="71"/>
    <col min="16129" max="16129" width="1.28515625" style="71" customWidth="1"/>
    <col min="16130" max="16130" width="5.28515625" style="71" customWidth="1"/>
    <col min="16131" max="16131" width="0" style="71" hidden="1" customWidth="1"/>
    <col min="16132" max="16132" width="7.5703125" style="71" customWidth="1"/>
    <col min="16133" max="16133" width="30" style="71" customWidth="1"/>
    <col min="16134" max="16134" width="0" style="71" hidden="1" customWidth="1"/>
    <col min="16135" max="16135" width="25.7109375" style="71" customWidth="1"/>
    <col min="16136" max="16136" width="15.28515625" style="71" customWidth="1"/>
    <col min="16137" max="16137" width="16.28515625" style="71" customWidth="1"/>
    <col min="16138" max="16141" width="17.140625" style="71" customWidth="1"/>
    <col min="16142" max="16142" width="15.28515625" style="71" customWidth="1"/>
    <col min="16143" max="16143" width="10" style="71"/>
    <col min="16144" max="16144" width="14.140625" style="71" customWidth="1"/>
    <col min="16145" max="16145" width="15.28515625" style="71" customWidth="1"/>
    <col min="16146" max="16146" width="22.42578125" style="71" customWidth="1"/>
    <col min="16147" max="16384" width="10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/>
    <row r="6" spans="1:256" ht="24" customHeight="1" x14ac:dyDescent="0.25">
      <c r="B6" s="138" t="s">
        <v>155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256" ht="24" customHeight="1" x14ac:dyDescent="0.25"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</row>
    <row r="8" spans="1:256" ht="42.75" customHeight="1" x14ac:dyDescent="0.25"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</row>
    <row r="9" spans="1:256" ht="15.75" customHeight="1" x14ac:dyDescent="0.25"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</row>
    <row r="10" spans="1:256" ht="15" customHeight="1" x14ac:dyDescent="0.25"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</row>
    <row r="11" spans="1:256" ht="45" customHeight="1" x14ac:dyDescent="0.25"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</row>
    <row r="12" spans="1:256" ht="30" customHeight="1" x14ac:dyDescent="0.25">
      <c r="B12" s="78"/>
      <c r="C12" s="78"/>
      <c r="D12" s="78"/>
      <c r="E12" s="67" t="s">
        <v>139</v>
      </c>
      <c r="F12" s="96"/>
      <c r="G12" s="95" t="s">
        <v>140</v>
      </c>
      <c r="H12" s="108" t="s">
        <v>36</v>
      </c>
      <c r="I12" s="108" t="s">
        <v>103</v>
      </c>
      <c r="J12" s="81">
        <v>171500</v>
      </c>
      <c r="K12" s="81">
        <v>89893.42</v>
      </c>
      <c r="L12" s="102">
        <v>85500</v>
      </c>
      <c r="M12" s="81">
        <f t="shared" ref="M12:M20" si="0">K12+L12</f>
        <v>175393.41999999998</v>
      </c>
      <c r="N12" s="82">
        <f t="shared" ref="N12:N20" si="1">M12-J12</f>
        <v>3893.4199999999837</v>
      </c>
      <c r="O12" s="83" t="e">
        <f>#N/A</f>
        <v>#N/A</v>
      </c>
      <c r="P12" s="83" t="e">
        <f>#N/A</f>
        <v>#N/A</v>
      </c>
      <c r="Q12" s="81"/>
      <c r="R12" s="78"/>
    </row>
    <row r="13" spans="1:256" ht="30" customHeight="1" x14ac:dyDescent="0.25">
      <c r="B13" s="78"/>
      <c r="C13" s="78"/>
      <c r="D13" s="78"/>
      <c r="E13" s="67" t="s">
        <v>139</v>
      </c>
      <c r="F13" s="96"/>
      <c r="G13" s="95" t="s">
        <v>141</v>
      </c>
      <c r="H13" s="108" t="s">
        <v>36</v>
      </c>
      <c r="I13" s="108" t="s">
        <v>103</v>
      </c>
      <c r="J13" s="81">
        <v>56330.85</v>
      </c>
      <c r="K13" s="81">
        <v>22581.11</v>
      </c>
      <c r="L13" s="102">
        <v>26500</v>
      </c>
      <c r="M13" s="81">
        <f t="shared" si="0"/>
        <v>49081.11</v>
      </c>
      <c r="N13" s="82">
        <f t="shared" si="1"/>
        <v>-7249.739999999998</v>
      </c>
      <c r="O13" s="83" t="e">
        <f>#N/A</f>
        <v>#N/A</v>
      </c>
      <c r="P13" s="83" t="e">
        <f>#N/A</f>
        <v>#N/A</v>
      </c>
      <c r="Q13" s="81"/>
      <c r="R13" s="78"/>
    </row>
    <row r="14" spans="1:256" ht="120" customHeight="1" x14ac:dyDescent="0.25">
      <c r="B14" s="78"/>
      <c r="C14" s="78"/>
      <c r="D14" s="78"/>
      <c r="E14" s="110" t="s">
        <v>133</v>
      </c>
      <c r="F14" s="96"/>
      <c r="G14" s="110" t="s">
        <v>142</v>
      </c>
      <c r="H14" s="109" t="s">
        <v>36</v>
      </c>
      <c r="I14" s="109" t="s">
        <v>103</v>
      </c>
      <c r="J14" s="81">
        <v>6200</v>
      </c>
      <c r="K14" s="81">
        <v>1825</v>
      </c>
      <c r="L14" s="81">
        <v>1375</v>
      </c>
      <c r="M14" s="81">
        <f t="shared" si="0"/>
        <v>3200</v>
      </c>
      <c r="N14" s="82">
        <f t="shared" si="1"/>
        <v>-3000</v>
      </c>
      <c r="O14" s="83" t="e">
        <f>#N/A</f>
        <v>#N/A</v>
      </c>
      <c r="P14" s="83" t="e">
        <f>#N/A</f>
        <v>#N/A</v>
      </c>
      <c r="Q14" s="81"/>
      <c r="R14" s="78"/>
    </row>
    <row r="15" spans="1:256" ht="75" customHeight="1" x14ac:dyDescent="0.25">
      <c r="B15" s="78"/>
      <c r="C15" s="78"/>
      <c r="D15" s="78"/>
      <c r="E15" s="110" t="s">
        <v>135</v>
      </c>
      <c r="F15" s="96"/>
      <c r="G15" s="110" t="s">
        <v>143</v>
      </c>
      <c r="H15" s="109" t="s">
        <v>36</v>
      </c>
      <c r="I15" s="109" t="s">
        <v>103</v>
      </c>
      <c r="J15" s="81">
        <v>2000</v>
      </c>
      <c r="K15" s="81"/>
      <c r="L15" s="81">
        <f>700*2</f>
        <v>1400</v>
      </c>
      <c r="M15" s="81">
        <f t="shared" si="0"/>
        <v>1400</v>
      </c>
      <c r="N15" s="82">
        <f t="shared" si="1"/>
        <v>-600</v>
      </c>
      <c r="O15" s="83" t="e">
        <f>#N/A</f>
        <v>#N/A</v>
      </c>
      <c r="P15" s="83" t="e">
        <f>#N/A</f>
        <v>#N/A</v>
      </c>
      <c r="Q15" s="81"/>
      <c r="R15" s="78"/>
    </row>
    <row r="16" spans="1:256" ht="15.75" customHeight="1" x14ac:dyDescent="0.25">
      <c r="B16" s="78"/>
      <c r="C16" s="78"/>
      <c r="D16" s="78"/>
      <c r="E16" s="67" t="s">
        <v>144</v>
      </c>
      <c r="F16" s="96"/>
      <c r="G16" s="111" t="s">
        <v>145</v>
      </c>
      <c r="H16" s="108" t="s">
        <v>36</v>
      </c>
      <c r="I16" s="108" t="s">
        <v>103</v>
      </c>
      <c r="J16" s="81">
        <v>6000</v>
      </c>
      <c r="K16" s="81"/>
      <c r="L16" s="81"/>
      <c r="M16" s="81">
        <f t="shared" si="0"/>
        <v>0</v>
      </c>
      <c r="N16" s="82">
        <f t="shared" si="1"/>
        <v>-6000</v>
      </c>
      <c r="O16" s="83" t="e">
        <f>#N/A</f>
        <v>#N/A</v>
      </c>
      <c r="P16" s="83" t="e">
        <f>#N/A</f>
        <v>#N/A</v>
      </c>
      <c r="Q16" s="81"/>
      <c r="R16" s="78"/>
    </row>
    <row r="17" spans="2:21" ht="63.75" customHeight="1" x14ac:dyDescent="0.25">
      <c r="B17" s="78"/>
      <c r="C17" s="78"/>
      <c r="D17" s="78"/>
      <c r="E17" s="68" t="s">
        <v>48</v>
      </c>
      <c r="F17" s="84"/>
      <c r="G17" s="68" t="s">
        <v>118</v>
      </c>
      <c r="H17" s="108" t="s">
        <v>36</v>
      </c>
      <c r="I17" s="108" t="s">
        <v>103</v>
      </c>
      <c r="J17" s="81">
        <v>17928</v>
      </c>
      <c r="K17" s="81">
        <f>5446+10233.42</f>
        <v>15679.42</v>
      </c>
      <c r="L17" s="102">
        <v>12564</v>
      </c>
      <c r="M17" s="81">
        <f t="shared" si="0"/>
        <v>28243.42</v>
      </c>
      <c r="N17" s="82">
        <f t="shared" si="1"/>
        <v>10315.419999999998</v>
      </c>
      <c r="O17" s="83" t="e">
        <f>#N/A</f>
        <v>#N/A</v>
      </c>
      <c r="P17" s="83" t="e">
        <f>#N/A</f>
        <v>#N/A</v>
      </c>
      <c r="Q17" s="81"/>
      <c r="R17" s="78"/>
    </row>
    <row r="18" spans="2:21" ht="15.75" customHeight="1" x14ac:dyDescent="0.25">
      <c r="B18" s="78"/>
      <c r="C18" s="78"/>
      <c r="D18" s="78"/>
      <c r="E18" s="78"/>
      <c r="F18" s="78"/>
      <c r="G18" s="78"/>
      <c r="H18" s="85"/>
      <c r="I18" s="85"/>
      <c r="J18" s="81"/>
      <c r="K18" s="81"/>
      <c r="L18" s="81"/>
      <c r="M18" s="81">
        <f t="shared" si="0"/>
        <v>0</v>
      </c>
      <c r="N18" s="82">
        <f t="shared" si="1"/>
        <v>0</v>
      </c>
      <c r="O18" s="83" t="e">
        <f>#N/A</f>
        <v>#N/A</v>
      </c>
      <c r="P18" s="83" t="e">
        <f>#N/A</f>
        <v>#N/A</v>
      </c>
      <c r="Q18" s="81"/>
      <c r="R18" s="78"/>
    </row>
    <row r="19" spans="2:21" ht="15.75" customHeight="1" x14ac:dyDescent="0.25">
      <c r="B19" s="78"/>
      <c r="C19" s="78"/>
      <c r="D19" s="78"/>
      <c r="E19" s="78"/>
      <c r="F19" s="78"/>
      <c r="G19" s="78"/>
      <c r="H19" s="85"/>
      <c r="I19" s="85"/>
      <c r="J19" s="81"/>
      <c r="K19" s="81"/>
      <c r="L19" s="81"/>
      <c r="M19" s="81">
        <f t="shared" si="0"/>
        <v>0</v>
      </c>
      <c r="N19" s="82">
        <f t="shared" si="1"/>
        <v>0</v>
      </c>
      <c r="O19" s="83" t="e">
        <f>#N/A</f>
        <v>#N/A</v>
      </c>
      <c r="P19" s="83" t="e">
        <f>#N/A</f>
        <v>#N/A</v>
      </c>
      <c r="Q19" s="81"/>
      <c r="R19" s="78"/>
    </row>
    <row r="20" spans="2:21" ht="15.75" customHeight="1" x14ac:dyDescent="0.25">
      <c r="B20" s="78"/>
      <c r="C20" s="78"/>
      <c r="D20" s="78"/>
      <c r="E20" s="78"/>
      <c r="F20" s="78"/>
      <c r="G20" s="78"/>
      <c r="H20" s="85"/>
      <c r="I20" s="85"/>
      <c r="J20" s="81"/>
      <c r="K20" s="81"/>
      <c r="L20" s="81"/>
      <c r="M20" s="81">
        <f t="shared" si="0"/>
        <v>0</v>
      </c>
      <c r="N20" s="82">
        <f t="shared" si="1"/>
        <v>0</v>
      </c>
      <c r="O20" s="83" t="e">
        <f>#N/A</f>
        <v>#N/A</v>
      </c>
      <c r="P20" s="83" t="e">
        <f>#N/A</f>
        <v>#N/A</v>
      </c>
      <c r="Q20" s="81"/>
      <c r="R20" s="78"/>
    </row>
    <row r="21" spans="2:21" s="86" customFormat="1" ht="15.75" customHeight="1" x14ac:dyDescent="0.25">
      <c r="B21" s="148" t="s">
        <v>26</v>
      </c>
      <c r="C21" s="148"/>
      <c r="D21" s="148"/>
      <c r="E21" s="148"/>
      <c r="F21" s="148"/>
      <c r="G21" s="148"/>
      <c r="H21" s="148"/>
      <c r="I21" s="148"/>
      <c r="J21" s="87">
        <f>SUM(J12:J20)</f>
        <v>259958.85</v>
      </c>
      <c r="K21" s="87">
        <f>SUM(K12:K20)</f>
        <v>129978.95</v>
      </c>
      <c r="L21" s="87">
        <f>SUM(L12:L20)</f>
        <v>127339</v>
      </c>
      <c r="M21" s="87">
        <f>SUM(M12:M20)</f>
        <v>257317.94999999995</v>
      </c>
      <c r="N21" s="87">
        <f>SUM(N12:N20)</f>
        <v>-2640.900000000016</v>
      </c>
      <c r="O21" s="69" t="e">
        <f>#N/A</f>
        <v>#N/A</v>
      </c>
      <c r="P21" s="69" t="e">
        <f>#N/A</f>
        <v>#N/A</v>
      </c>
      <c r="Q21" s="87">
        <f>SUM(Q12:Q20)</f>
        <v>0</v>
      </c>
      <c r="R21" s="88"/>
    </row>
    <row r="22" spans="2:21" ht="15.75" customHeight="1" x14ac:dyDescent="0.2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0"/>
      <c r="Q22" s="89"/>
      <c r="R22" s="89"/>
    </row>
    <row r="23" spans="2:21" ht="15" customHeight="1" x14ac:dyDescent="0.25">
      <c r="B23" s="149" t="s">
        <v>27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2:21" ht="95.25" customHeight="1" x14ac:dyDescent="0.25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2:21" ht="15" hidden="1" customHeight="1" x14ac:dyDescent="0.25">
      <c r="B25" s="143" t="s">
        <v>28</v>
      </c>
      <c r="C25" s="143"/>
      <c r="D25" s="143"/>
      <c r="E25" s="143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92"/>
      <c r="Q25" s="91"/>
      <c r="R25" s="91"/>
    </row>
    <row r="26" spans="2:21" ht="15" hidden="1" customHeight="1" x14ac:dyDescent="0.25">
      <c r="B26" s="93">
        <v>-1</v>
      </c>
      <c r="C26" s="146" t="s">
        <v>29</v>
      </c>
      <c r="D26" s="146"/>
      <c r="E26" s="146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90"/>
      <c r="Q26" s="89"/>
      <c r="R26" s="89"/>
    </row>
    <row r="27" spans="2:21" ht="15" hidden="1" customHeight="1" x14ac:dyDescent="0.25">
      <c r="B27" s="93">
        <v>-2</v>
      </c>
      <c r="C27" s="146" t="s">
        <v>30</v>
      </c>
      <c r="D27" s="146"/>
      <c r="E27" s="146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0"/>
      <c r="Q27" s="89"/>
      <c r="R27" s="89"/>
    </row>
    <row r="28" spans="2:21" ht="15" hidden="1" customHeight="1" x14ac:dyDescent="0.25">
      <c r="B28" s="93">
        <v>-3</v>
      </c>
      <c r="C28" s="146" t="s">
        <v>31</v>
      </c>
      <c r="D28" s="146"/>
      <c r="E28" s="146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0"/>
      <c r="Q28" s="89"/>
      <c r="R28" s="89"/>
    </row>
    <row r="29" spans="2:21" ht="15" hidden="1" customHeight="1" x14ac:dyDescent="0.25">
      <c r="B29" s="93">
        <v>-4</v>
      </c>
      <c r="C29" s="146" t="s">
        <v>32</v>
      </c>
      <c r="D29" s="146"/>
      <c r="E29" s="146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0"/>
      <c r="Q29" s="89"/>
      <c r="R29" s="89"/>
    </row>
    <row r="30" spans="2:21" ht="15" customHeight="1" x14ac:dyDescent="0.25">
      <c r="B30" s="147" t="s">
        <v>33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94"/>
      <c r="T30" s="94"/>
      <c r="U30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8:E28"/>
    <mergeCell ref="C29:E29"/>
    <mergeCell ref="B30:R30"/>
    <mergeCell ref="B21:I21"/>
    <mergeCell ref="B23:R23"/>
    <mergeCell ref="B24:R24"/>
    <mergeCell ref="B25:E25"/>
    <mergeCell ref="C26:E26"/>
    <mergeCell ref="C27:E27"/>
  </mergeCells>
  <pageMargins left="0.51180555555555551" right="0.51180555555555551" top="0.78749999999999998" bottom="0.78749999999999998" header="0.51180555555555551" footer="0.51180555555555551"/>
  <pageSetup paperSize="9" scale="38" firstPageNumber="0" orientation="portrait" horizontalDpi="300" verticalDpi="300" r:id="rId1"/>
  <headerFooter alignWithMargins="0"/>
  <colBreaks count="1" manualBreakCount="1">
    <brk id="1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topLeftCell="G8" zoomScale="80" zoomScaleNormal="80" workbookViewId="0">
      <selection activeCell="V16" sqref="V16"/>
    </sheetView>
  </sheetViews>
  <sheetFormatPr defaultColWidth="9.5703125" defaultRowHeight="15" x14ac:dyDescent="0.25"/>
  <cols>
    <col min="1" max="1" width="1.140625" style="71" customWidth="1"/>
    <col min="2" max="2" width="5.140625" style="71" customWidth="1"/>
    <col min="3" max="3" width="0" style="71" hidden="1" customWidth="1"/>
    <col min="4" max="4" width="7.28515625" style="71" customWidth="1"/>
    <col min="5" max="5" width="28.85546875" style="71" customWidth="1"/>
    <col min="6" max="6" width="0" style="71" hidden="1" customWidth="1"/>
    <col min="7" max="7" width="24.7109375" style="71" customWidth="1"/>
    <col min="8" max="8" width="14.7109375" style="71" customWidth="1"/>
    <col min="9" max="9" width="15.7109375" style="71" customWidth="1"/>
    <col min="10" max="13" width="16.42578125" style="71" customWidth="1"/>
    <col min="14" max="14" width="14.7109375" style="71" customWidth="1"/>
    <col min="15" max="15" width="9.5703125" style="107"/>
    <col min="16" max="16" width="13.5703125" style="107" customWidth="1"/>
    <col min="17" max="17" width="14.7109375" style="71" customWidth="1"/>
    <col min="18" max="18" width="21.5703125" style="71" customWidth="1"/>
    <col min="19" max="256" width="9.5703125" style="71"/>
    <col min="257" max="257" width="1.140625" style="71" customWidth="1"/>
    <col min="258" max="258" width="5.140625" style="71" customWidth="1"/>
    <col min="259" max="259" width="0" style="71" hidden="1" customWidth="1"/>
    <col min="260" max="260" width="7.28515625" style="71" customWidth="1"/>
    <col min="261" max="261" width="28.85546875" style="71" customWidth="1"/>
    <col min="262" max="262" width="0" style="71" hidden="1" customWidth="1"/>
    <col min="263" max="263" width="24.7109375" style="71" customWidth="1"/>
    <col min="264" max="264" width="14.7109375" style="71" customWidth="1"/>
    <col min="265" max="265" width="15.7109375" style="71" customWidth="1"/>
    <col min="266" max="269" width="16.42578125" style="71" customWidth="1"/>
    <col min="270" max="270" width="14.7109375" style="71" customWidth="1"/>
    <col min="271" max="271" width="9.5703125" style="71"/>
    <col min="272" max="272" width="13.5703125" style="71" customWidth="1"/>
    <col min="273" max="273" width="14.7109375" style="71" customWidth="1"/>
    <col min="274" max="274" width="21.5703125" style="71" customWidth="1"/>
    <col min="275" max="512" width="9.5703125" style="71"/>
    <col min="513" max="513" width="1.140625" style="71" customWidth="1"/>
    <col min="514" max="514" width="5.140625" style="71" customWidth="1"/>
    <col min="515" max="515" width="0" style="71" hidden="1" customWidth="1"/>
    <col min="516" max="516" width="7.28515625" style="71" customWidth="1"/>
    <col min="517" max="517" width="28.85546875" style="71" customWidth="1"/>
    <col min="518" max="518" width="0" style="71" hidden="1" customWidth="1"/>
    <col min="519" max="519" width="24.7109375" style="71" customWidth="1"/>
    <col min="520" max="520" width="14.7109375" style="71" customWidth="1"/>
    <col min="521" max="521" width="15.7109375" style="71" customWidth="1"/>
    <col min="522" max="525" width="16.42578125" style="71" customWidth="1"/>
    <col min="526" max="526" width="14.7109375" style="71" customWidth="1"/>
    <col min="527" max="527" width="9.5703125" style="71"/>
    <col min="528" max="528" width="13.5703125" style="71" customWidth="1"/>
    <col min="529" max="529" width="14.7109375" style="71" customWidth="1"/>
    <col min="530" max="530" width="21.5703125" style="71" customWidth="1"/>
    <col min="531" max="768" width="9.5703125" style="71"/>
    <col min="769" max="769" width="1.140625" style="71" customWidth="1"/>
    <col min="770" max="770" width="5.140625" style="71" customWidth="1"/>
    <col min="771" max="771" width="0" style="71" hidden="1" customWidth="1"/>
    <col min="772" max="772" width="7.28515625" style="71" customWidth="1"/>
    <col min="773" max="773" width="28.85546875" style="71" customWidth="1"/>
    <col min="774" max="774" width="0" style="71" hidden="1" customWidth="1"/>
    <col min="775" max="775" width="24.7109375" style="71" customWidth="1"/>
    <col min="776" max="776" width="14.7109375" style="71" customWidth="1"/>
    <col min="777" max="777" width="15.7109375" style="71" customWidth="1"/>
    <col min="778" max="781" width="16.42578125" style="71" customWidth="1"/>
    <col min="782" max="782" width="14.7109375" style="71" customWidth="1"/>
    <col min="783" max="783" width="9.5703125" style="71"/>
    <col min="784" max="784" width="13.5703125" style="71" customWidth="1"/>
    <col min="785" max="785" width="14.7109375" style="71" customWidth="1"/>
    <col min="786" max="786" width="21.5703125" style="71" customWidth="1"/>
    <col min="787" max="1024" width="9.5703125" style="71"/>
    <col min="1025" max="1025" width="1.140625" style="71" customWidth="1"/>
    <col min="1026" max="1026" width="5.140625" style="71" customWidth="1"/>
    <col min="1027" max="1027" width="0" style="71" hidden="1" customWidth="1"/>
    <col min="1028" max="1028" width="7.28515625" style="71" customWidth="1"/>
    <col min="1029" max="1029" width="28.85546875" style="71" customWidth="1"/>
    <col min="1030" max="1030" width="0" style="71" hidden="1" customWidth="1"/>
    <col min="1031" max="1031" width="24.7109375" style="71" customWidth="1"/>
    <col min="1032" max="1032" width="14.7109375" style="71" customWidth="1"/>
    <col min="1033" max="1033" width="15.7109375" style="71" customWidth="1"/>
    <col min="1034" max="1037" width="16.42578125" style="71" customWidth="1"/>
    <col min="1038" max="1038" width="14.7109375" style="71" customWidth="1"/>
    <col min="1039" max="1039" width="9.5703125" style="71"/>
    <col min="1040" max="1040" width="13.5703125" style="71" customWidth="1"/>
    <col min="1041" max="1041" width="14.7109375" style="71" customWidth="1"/>
    <col min="1042" max="1042" width="21.5703125" style="71" customWidth="1"/>
    <col min="1043" max="1280" width="9.5703125" style="71"/>
    <col min="1281" max="1281" width="1.140625" style="71" customWidth="1"/>
    <col min="1282" max="1282" width="5.140625" style="71" customWidth="1"/>
    <col min="1283" max="1283" width="0" style="71" hidden="1" customWidth="1"/>
    <col min="1284" max="1284" width="7.28515625" style="71" customWidth="1"/>
    <col min="1285" max="1285" width="28.85546875" style="71" customWidth="1"/>
    <col min="1286" max="1286" width="0" style="71" hidden="1" customWidth="1"/>
    <col min="1287" max="1287" width="24.7109375" style="71" customWidth="1"/>
    <col min="1288" max="1288" width="14.7109375" style="71" customWidth="1"/>
    <col min="1289" max="1289" width="15.7109375" style="71" customWidth="1"/>
    <col min="1290" max="1293" width="16.42578125" style="71" customWidth="1"/>
    <col min="1294" max="1294" width="14.7109375" style="71" customWidth="1"/>
    <col min="1295" max="1295" width="9.5703125" style="71"/>
    <col min="1296" max="1296" width="13.5703125" style="71" customWidth="1"/>
    <col min="1297" max="1297" width="14.7109375" style="71" customWidth="1"/>
    <col min="1298" max="1298" width="21.5703125" style="71" customWidth="1"/>
    <col min="1299" max="1536" width="9.5703125" style="71"/>
    <col min="1537" max="1537" width="1.140625" style="71" customWidth="1"/>
    <col min="1538" max="1538" width="5.140625" style="71" customWidth="1"/>
    <col min="1539" max="1539" width="0" style="71" hidden="1" customWidth="1"/>
    <col min="1540" max="1540" width="7.28515625" style="71" customWidth="1"/>
    <col min="1541" max="1541" width="28.85546875" style="71" customWidth="1"/>
    <col min="1542" max="1542" width="0" style="71" hidden="1" customWidth="1"/>
    <col min="1543" max="1543" width="24.7109375" style="71" customWidth="1"/>
    <col min="1544" max="1544" width="14.7109375" style="71" customWidth="1"/>
    <col min="1545" max="1545" width="15.7109375" style="71" customWidth="1"/>
    <col min="1546" max="1549" width="16.42578125" style="71" customWidth="1"/>
    <col min="1550" max="1550" width="14.7109375" style="71" customWidth="1"/>
    <col min="1551" max="1551" width="9.5703125" style="71"/>
    <col min="1552" max="1552" width="13.5703125" style="71" customWidth="1"/>
    <col min="1553" max="1553" width="14.7109375" style="71" customWidth="1"/>
    <col min="1554" max="1554" width="21.5703125" style="71" customWidth="1"/>
    <col min="1555" max="1792" width="9.5703125" style="71"/>
    <col min="1793" max="1793" width="1.140625" style="71" customWidth="1"/>
    <col min="1794" max="1794" width="5.140625" style="71" customWidth="1"/>
    <col min="1795" max="1795" width="0" style="71" hidden="1" customWidth="1"/>
    <col min="1796" max="1796" width="7.28515625" style="71" customWidth="1"/>
    <col min="1797" max="1797" width="28.85546875" style="71" customWidth="1"/>
    <col min="1798" max="1798" width="0" style="71" hidden="1" customWidth="1"/>
    <col min="1799" max="1799" width="24.7109375" style="71" customWidth="1"/>
    <col min="1800" max="1800" width="14.7109375" style="71" customWidth="1"/>
    <col min="1801" max="1801" width="15.7109375" style="71" customWidth="1"/>
    <col min="1802" max="1805" width="16.42578125" style="71" customWidth="1"/>
    <col min="1806" max="1806" width="14.7109375" style="71" customWidth="1"/>
    <col min="1807" max="1807" width="9.5703125" style="71"/>
    <col min="1808" max="1808" width="13.5703125" style="71" customWidth="1"/>
    <col min="1809" max="1809" width="14.7109375" style="71" customWidth="1"/>
    <col min="1810" max="1810" width="21.5703125" style="71" customWidth="1"/>
    <col min="1811" max="2048" width="9.5703125" style="71"/>
    <col min="2049" max="2049" width="1.140625" style="71" customWidth="1"/>
    <col min="2050" max="2050" width="5.140625" style="71" customWidth="1"/>
    <col min="2051" max="2051" width="0" style="71" hidden="1" customWidth="1"/>
    <col min="2052" max="2052" width="7.28515625" style="71" customWidth="1"/>
    <col min="2053" max="2053" width="28.85546875" style="71" customWidth="1"/>
    <col min="2054" max="2054" width="0" style="71" hidden="1" customWidth="1"/>
    <col min="2055" max="2055" width="24.7109375" style="71" customWidth="1"/>
    <col min="2056" max="2056" width="14.7109375" style="71" customWidth="1"/>
    <col min="2057" max="2057" width="15.7109375" style="71" customWidth="1"/>
    <col min="2058" max="2061" width="16.42578125" style="71" customWidth="1"/>
    <col min="2062" max="2062" width="14.7109375" style="71" customWidth="1"/>
    <col min="2063" max="2063" width="9.5703125" style="71"/>
    <col min="2064" max="2064" width="13.5703125" style="71" customWidth="1"/>
    <col min="2065" max="2065" width="14.7109375" style="71" customWidth="1"/>
    <col min="2066" max="2066" width="21.5703125" style="71" customWidth="1"/>
    <col min="2067" max="2304" width="9.5703125" style="71"/>
    <col min="2305" max="2305" width="1.140625" style="71" customWidth="1"/>
    <col min="2306" max="2306" width="5.140625" style="71" customWidth="1"/>
    <col min="2307" max="2307" width="0" style="71" hidden="1" customWidth="1"/>
    <col min="2308" max="2308" width="7.28515625" style="71" customWidth="1"/>
    <col min="2309" max="2309" width="28.85546875" style="71" customWidth="1"/>
    <col min="2310" max="2310" width="0" style="71" hidden="1" customWidth="1"/>
    <col min="2311" max="2311" width="24.7109375" style="71" customWidth="1"/>
    <col min="2312" max="2312" width="14.7109375" style="71" customWidth="1"/>
    <col min="2313" max="2313" width="15.7109375" style="71" customWidth="1"/>
    <col min="2314" max="2317" width="16.42578125" style="71" customWidth="1"/>
    <col min="2318" max="2318" width="14.7109375" style="71" customWidth="1"/>
    <col min="2319" max="2319" width="9.5703125" style="71"/>
    <col min="2320" max="2320" width="13.5703125" style="71" customWidth="1"/>
    <col min="2321" max="2321" width="14.7109375" style="71" customWidth="1"/>
    <col min="2322" max="2322" width="21.5703125" style="71" customWidth="1"/>
    <col min="2323" max="2560" width="9.5703125" style="71"/>
    <col min="2561" max="2561" width="1.140625" style="71" customWidth="1"/>
    <col min="2562" max="2562" width="5.140625" style="71" customWidth="1"/>
    <col min="2563" max="2563" width="0" style="71" hidden="1" customWidth="1"/>
    <col min="2564" max="2564" width="7.28515625" style="71" customWidth="1"/>
    <col min="2565" max="2565" width="28.85546875" style="71" customWidth="1"/>
    <col min="2566" max="2566" width="0" style="71" hidden="1" customWidth="1"/>
    <col min="2567" max="2567" width="24.7109375" style="71" customWidth="1"/>
    <col min="2568" max="2568" width="14.7109375" style="71" customWidth="1"/>
    <col min="2569" max="2569" width="15.7109375" style="71" customWidth="1"/>
    <col min="2570" max="2573" width="16.42578125" style="71" customWidth="1"/>
    <col min="2574" max="2574" width="14.7109375" style="71" customWidth="1"/>
    <col min="2575" max="2575" width="9.5703125" style="71"/>
    <col min="2576" max="2576" width="13.5703125" style="71" customWidth="1"/>
    <col min="2577" max="2577" width="14.7109375" style="71" customWidth="1"/>
    <col min="2578" max="2578" width="21.5703125" style="71" customWidth="1"/>
    <col min="2579" max="2816" width="9.5703125" style="71"/>
    <col min="2817" max="2817" width="1.140625" style="71" customWidth="1"/>
    <col min="2818" max="2818" width="5.140625" style="71" customWidth="1"/>
    <col min="2819" max="2819" width="0" style="71" hidden="1" customWidth="1"/>
    <col min="2820" max="2820" width="7.28515625" style="71" customWidth="1"/>
    <col min="2821" max="2821" width="28.85546875" style="71" customWidth="1"/>
    <col min="2822" max="2822" width="0" style="71" hidden="1" customWidth="1"/>
    <col min="2823" max="2823" width="24.7109375" style="71" customWidth="1"/>
    <col min="2824" max="2824" width="14.7109375" style="71" customWidth="1"/>
    <col min="2825" max="2825" width="15.7109375" style="71" customWidth="1"/>
    <col min="2826" max="2829" width="16.42578125" style="71" customWidth="1"/>
    <col min="2830" max="2830" width="14.7109375" style="71" customWidth="1"/>
    <col min="2831" max="2831" width="9.5703125" style="71"/>
    <col min="2832" max="2832" width="13.5703125" style="71" customWidth="1"/>
    <col min="2833" max="2833" width="14.7109375" style="71" customWidth="1"/>
    <col min="2834" max="2834" width="21.5703125" style="71" customWidth="1"/>
    <col min="2835" max="3072" width="9.5703125" style="71"/>
    <col min="3073" max="3073" width="1.140625" style="71" customWidth="1"/>
    <col min="3074" max="3074" width="5.140625" style="71" customWidth="1"/>
    <col min="3075" max="3075" width="0" style="71" hidden="1" customWidth="1"/>
    <col min="3076" max="3076" width="7.28515625" style="71" customWidth="1"/>
    <col min="3077" max="3077" width="28.85546875" style="71" customWidth="1"/>
    <col min="3078" max="3078" width="0" style="71" hidden="1" customWidth="1"/>
    <col min="3079" max="3079" width="24.7109375" style="71" customWidth="1"/>
    <col min="3080" max="3080" width="14.7109375" style="71" customWidth="1"/>
    <col min="3081" max="3081" width="15.7109375" style="71" customWidth="1"/>
    <col min="3082" max="3085" width="16.42578125" style="71" customWidth="1"/>
    <col min="3086" max="3086" width="14.7109375" style="71" customWidth="1"/>
    <col min="3087" max="3087" width="9.5703125" style="71"/>
    <col min="3088" max="3088" width="13.5703125" style="71" customWidth="1"/>
    <col min="3089" max="3089" width="14.7109375" style="71" customWidth="1"/>
    <col min="3090" max="3090" width="21.5703125" style="71" customWidth="1"/>
    <col min="3091" max="3328" width="9.5703125" style="71"/>
    <col min="3329" max="3329" width="1.140625" style="71" customWidth="1"/>
    <col min="3330" max="3330" width="5.140625" style="71" customWidth="1"/>
    <col min="3331" max="3331" width="0" style="71" hidden="1" customWidth="1"/>
    <col min="3332" max="3332" width="7.28515625" style="71" customWidth="1"/>
    <col min="3333" max="3333" width="28.85546875" style="71" customWidth="1"/>
    <col min="3334" max="3334" width="0" style="71" hidden="1" customWidth="1"/>
    <col min="3335" max="3335" width="24.7109375" style="71" customWidth="1"/>
    <col min="3336" max="3336" width="14.7109375" style="71" customWidth="1"/>
    <col min="3337" max="3337" width="15.7109375" style="71" customWidth="1"/>
    <col min="3338" max="3341" width="16.42578125" style="71" customWidth="1"/>
    <col min="3342" max="3342" width="14.7109375" style="71" customWidth="1"/>
    <col min="3343" max="3343" width="9.5703125" style="71"/>
    <col min="3344" max="3344" width="13.5703125" style="71" customWidth="1"/>
    <col min="3345" max="3345" width="14.7109375" style="71" customWidth="1"/>
    <col min="3346" max="3346" width="21.5703125" style="71" customWidth="1"/>
    <col min="3347" max="3584" width="9.5703125" style="71"/>
    <col min="3585" max="3585" width="1.140625" style="71" customWidth="1"/>
    <col min="3586" max="3586" width="5.140625" style="71" customWidth="1"/>
    <col min="3587" max="3587" width="0" style="71" hidden="1" customWidth="1"/>
    <col min="3588" max="3588" width="7.28515625" style="71" customWidth="1"/>
    <col min="3589" max="3589" width="28.85546875" style="71" customWidth="1"/>
    <col min="3590" max="3590" width="0" style="71" hidden="1" customWidth="1"/>
    <col min="3591" max="3591" width="24.7109375" style="71" customWidth="1"/>
    <col min="3592" max="3592" width="14.7109375" style="71" customWidth="1"/>
    <col min="3593" max="3593" width="15.7109375" style="71" customWidth="1"/>
    <col min="3594" max="3597" width="16.42578125" style="71" customWidth="1"/>
    <col min="3598" max="3598" width="14.7109375" style="71" customWidth="1"/>
    <col min="3599" max="3599" width="9.5703125" style="71"/>
    <col min="3600" max="3600" width="13.5703125" style="71" customWidth="1"/>
    <col min="3601" max="3601" width="14.7109375" style="71" customWidth="1"/>
    <col min="3602" max="3602" width="21.5703125" style="71" customWidth="1"/>
    <col min="3603" max="3840" width="9.5703125" style="71"/>
    <col min="3841" max="3841" width="1.140625" style="71" customWidth="1"/>
    <col min="3842" max="3842" width="5.140625" style="71" customWidth="1"/>
    <col min="3843" max="3843" width="0" style="71" hidden="1" customWidth="1"/>
    <col min="3844" max="3844" width="7.28515625" style="71" customWidth="1"/>
    <col min="3845" max="3845" width="28.85546875" style="71" customWidth="1"/>
    <col min="3846" max="3846" width="0" style="71" hidden="1" customWidth="1"/>
    <col min="3847" max="3847" width="24.7109375" style="71" customWidth="1"/>
    <col min="3848" max="3848" width="14.7109375" style="71" customWidth="1"/>
    <col min="3849" max="3849" width="15.7109375" style="71" customWidth="1"/>
    <col min="3850" max="3853" width="16.42578125" style="71" customWidth="1"/>
    <col min="3854" max="3854" width="14.7109375" style="71" customWidth="1"/>
    <col min="3855" max="3855" width="9.5703125" style="71"/>
    <col min="3856" max="3856" width="13.5703125" style="71" customWidth="1"/>
    <col min="3857" max="3857" width="14.7109375" style="71" customWidth="1"/>
    <col min="3858" max="3858" width="21.5703125" style="71" customWidth="1"/>
    <col min="3859" max="4096" width="9.5703125" style="71"/>
    <col min="4097" max="4097" width="1.140625" style="71" customWidth="1"/>
    <col min="4098" max="4098" width="5.140625" style="71" customWidth="1"/>
    <col min="4099" max="4099" width="0" style="71" hidden="1" customWidth="1"/>
    <col min="4100" max="4100" width="7.28515625" style="71" customWidth="1"/>
    <col min="4101" max="4101" width="28.85546875" style="71" customWidth="1"/>
    <col min="4102" max="4102" width="0" style="71" hidden="1" customWidth="1"/>
    <col min="4103" max="4103" width="24.7109375" style="71" customWidth="1"/>
    <col min="4104" max="4104" width="14.7109375" style="71" customWidth="1"/>
    <col min="4105" max="4105" width="15.7109375" style="71" customWidth="1"/>
    <col min="4106" max="4109" width="16.42578125" style="71" customWidth="1"/>
    <col min="4110" max="4110" width="14.7109375" style="71" customWidth="1"/>
    <col min="4111" max="4111" width="9.5703125" style="71"/>
    <col min="4112" max="4112" width="13.5703125" style="71" customWidth="1"/>
    <col min="4113" max="4113" width="14.7109375" style="71" customWidth="1"/>
    <col min="4114" max="4114" width="21.5703125" style="71" customWidth="1"/>
    <col min="4115" max="4352" width="9.5703125" style="71"/>
    <col min="4353" max="4353" width="1.140625" style="71" customWidth="1"/>
    <col min="4354" max="4354" width="5.140625" style="71" customWidth="1"/>
    <col min="4355" max="4355" width="0" style="71" hidden="1" customWidth="1"/>
    <col min="4356" max="4356" width="7.28515625" style="71" customWidth="1"/>
    <col min="4357" max="4357" width="28.85546875" style="71" customWidth="1"/>
    <col min="4358" max="4358" width="0" style="71" hidden="1" customWidth="1"/>
    <col min="4359" max="4359" width="24.7109375" style="71" customWidth="1"/>
    <col min="4360" max="4360" width="14.7109375" style="71" customWidth="1"/>
    <col min="4361" max="4361" width="15.7109375" style="71" customWidth="1"/>
    <col min="4362" max="4365" width="16.42578125" style="71" customWidth="1"/>
    <col min="4366" max="4366" width="14.7109375" style="71" customWidth="1"/>
    <col min="4367" max="4367" width="9.5703125" style="71"/>
    <col min="4368" max="4368" width="13.5703125" style="71" customWidth="1"/>
    <col min="4369" max="4369" width="14.7109375" style="71" customWidth="1"/>
    <col min="4370" max="4370" width="21.5703125" style="71" customWidth="1"/>
    <col min="4371" max="4608" width="9.5703125" style="71"/>
    <col min="4609" max="4609" width="1.140625" style="71" customWidth="1"/>
    <col min="4610" max="4610" width="5.140625" style="71" customWidth="1"/>
    <col min="4611" max="4611" width="0" style="71" hidden="1" customWidth="1"/>
    <col min="4612" max="4612" width="7.28515625" style="71" customWidth="1"/>
    <col min="4613" max="4613" width="28.85546875" style="71" customWidth="1"/>
    <col min="4614" max="4614" width="0" style="71" hidden="1" customWidth="1"/>
    <col min="4615" max="4615" width="24.7109375" style="71" customWidth="1"/>
    <col min="4616" max="4616" width="14.7109375" style="71" customWidth="1"/>
    <col min="4617" max="4617" width="15.7109375" style="71" customWidth="1"/>
    <col min="4618" max="4621" width="16.42578125" style="71" customWidth="1"/>
    <col min="4622" max="4622" width="14.7109375" style="71" customWidth="1"/>
    <col min="4623" max="4623" width="9.5703125" style="71"/>
    <col min="4624" max="4624" width="13.5703125" style="71" customWidth="1"/>
    <col min="4625" max="4625" width="14.7109375" style="71" customWidth="1"/>
    <col min="4626" max="4626" width="21.5703125" style="71" customWidth="1"/>
    <col min="4627" max="4864" width="9.5703125" style="71"/>
    <col min="4865" max="4865" width="1.140625" style="71" customWidth="1"/>
    <col min="4866" max="4866" width="5.140625" style="71" customWidth="1"/>
    <col min="4867" max="4867" width="0" style="71" hidden="1" customWidth="1"/>
    <col min="4868" max="4868" width="7.28515625" style="71" customWidth="1"/>
    <col min="4869" max="4869" width="28.85546875" style="71" customWidth="1"/>
    <col min="4870" max="4870" width="0" style="71" hidden="1" customWidth="1"/>
    <col min="4871" max="4871" width="24.7109375" style="71" customWidth="1"/>
    <col min="4872" max="4872" width="14.7109375" style="71" customWidth="1"/>
    <col min="4873" max="4873" width="15.7109375" style="71" customWidth="1"/>
    <col min="4874" max="4877" width="16.42578125" style="71" customWidth="1"/>
    <col min="4878" max="4878" width="14.7109375" style="71" customWidth="1"/>
    <col min="4879" max="4879" width="9.5703125" style="71"/>
    <col min="4880" max="4880" width="13.5703125" style="71" customWidth="1"/>
    <col min="4881" max="4881" width="14.7109375" style="71" customWidth="1"/>
    <col min="4882" max="4882" width="21.5703125" style="71" customWidth="1"/>
    <col min="4883" max="5120" width="9.5703125" style="71"/>
    <col min="5121" max="5121" width="1.140625" style="71" customWidth="1"/>
    <col min="5122" max="5122" width="5.140625" style="71" customWidth="1"/>
    <col min="5123" max="5123" width="0" style="71" hidden="1" customWidth="1"/>
    <col min="5124" max="5124" width="7.28515625" style="71" customWidth="1"/>
    <col min="5125" max="5125" width="28.85546875" style="71" customWidth="1"/>
    <col min="5126" max="5126" width="0" style="71" hidden="1" customWidth="1"/>
    <col min="5127" max="5127" width="24.7109375" style="71" customWidth="1"/>
    <col min="5128" max="5128" width="14.7109375" style="71" customWidth="1"/>
    <col min="5129" max="5129" width="15.7109375" style="71" customWidth="1"/>
    <col min="5130" max="5133" width="16.42578125" style="71" customWidth="1"/>
    <col min="5134" max="5134" width="14.7109375" style="71" customWidth="1"/>
    <col min="5135" max="5135" width="9.5703125" style="71"/>
    <col min="5136" max="5136" width="13.5703125" style="71" customWidth="1"/>
    <col min="5137" max="5137" width="14.7109375" style="71" customWidth="1"/>
    <col min="5138" max="5138" width="21.5703125" style="71" customWidth="1"/>
    <col min="5139" max="5376" width="9.5703125" style="71"/>
    <col min="5377" max="5377" width="1.140625" style="71" customWidth="1"/>
    <col min="5378" max="5378" width="5.140625" style="71" customWidth="1"/>
    <col min="5379" max="5379" width="0" style="71" hidden="1" customWidth="1"/>
    <col min="5380" max="5380" width="7.28515625" style="71" customWidth="1"/>
    <col min="5381" max="5381" width="28.85546875" style="71" customWidth="1"/>
    <col min="5382" max="5382" width="0" style="71" hidden="1" customWidth="1"/>
    <col min="5383" max="5383" width="24.7109375" style="71" customWidth="1"/>
    <col min="5384" max="5384" width="14.7109375" style="71" customWidth="1"/>
    <col min="5385" max="5385" width="15.7109375" style="71" customWidth="1"/>
    <col min="5386" max="5389" width="16.42578125" style="71" customWidth="1"/>
    <col min="5390" max="5390" width="14.7109375" style="71" customWidth="1"/>
    <col min="5391" max="5391" width="9.5703125" style="71"/>
    <col min="5392" max="5392" width="13.5703125" style="71" customWidth="1"/>
    <col min="5393" max="5393" width="14.7109375" style="71" customWidth="1"/>
    <col min="5394" max="5394" width="21.5703125" style="71" customWidth="1"/>
    <col min="5395" max="5632" width="9.5703125" style="71"/>
    <col min="5633" max="5633" width="1.140625" style="71" customWidth="1"/>
    <col min="5634" max="5634" width="5.140625" style="71" customWidth="1"/>
    <col min="5635" max="5635" width="0" style="71" hidden="1" customWidth="1"/>
    <col min="5636" max="5636" width="7.28515625" style="71" customWidth="1"/>
    <col min="5637" max="5637" width="28.85546875" style="71" customWidth="1"/>
    <col min="5638" max="5638" width="0" style="71" hidden="1" customWidth="1"/>
    <col min="5639" max="5639" width="24.7109375" style="71" customWidth="1"/>
    <col min="5640" max="5640" width="14.7109375" style="71" customWidth="1"/>
    <col min="5641" max="5641" width="15.7109375" style="71" customWidth="1"/>
    <col min="5642" max="5645" width="16.42578125" style="71" customWidth="1"/>
    <col min="5646" max="5646" width="14.7109375" style="71" customWidth="1"/>
    <col min="5647" max="5647" width="9.5703125" style="71"/>
    <col min="5648" max="5648" width="13.5703125" style="71" customWidth="1"/>
    <col min="5649" max="5649" width="14.7109375" style="71" customWidth="1"/>
    <col min="5650" max="5650" width="21.5703125" style="71" customWidth="1"/>
    <col min="5651" max="5888" width="9.5703125" style="71"/>
    <col min="5889" max="5889" width="1.140625" style="71" customWidth="1"/>
    <col min="5890" max="5890" width="5.140625" style="71" customWidth="1"/>
    <col min="5891" max="5891" width="0" style="71" hidden="1" customWidth="1"/>
    <col min="5892" max="5892" width="7.28515625" style="71" customWidth="1"/>
    <col min="5893" max="5893" width="28.85546875" style="71" customWidth="1"/>
    <col min="5894" max="5894" width="0" style="71" hidden="1" customWidth="1"/>
    <col min="5895" max="5895" width="24.7109375" style="71" customWidth="1"/>
    <col min="5896" max="5896" width="14.7109375" style="71" customWidth="1"/>
    <col min="5897" max="5897" width="15.7109375" style="71" customWidth="1"/>
    <col min="5898" max="5901" width="16.42578125" style="71" customWidth="1"/>
    <col min="5902" max="5902" width="14.7109375" style="71" customWidth="1"/>
    <col min="5903" max="5903" width="9.5703125" style="71"/>
    <col min="5904" max="5904" width="13.5703125" style="71" customWidth="1"/>
    <col min="5905" max="5905" width="14.7109375" style="71" customWidth="1"/>
    <col min="5906" max="5906" width="21.5703125" style="71" customWidth="1"/>
    <col min="5907" max="6144" width="9.5703125" style="71"/>
    <col min="6145" max="6145" width="1.140625" style="71" customWidth="1"/>
    <col min="6146" max="6146" width="5.140625" style="71" customWidth="1"/>
    <col min="6147" max="6147" width="0" style="71" hidden="1" customWidth="1"/>
    <col min="6148" max="6148" width="7.28515625" style="71" customWidth="1"/>
    <col min="6149" max="6149" width="28.85546875" style="71" customWidth="1"/>
    <col min="6150" max="6150" width="0" style="71" hidden="1" customWidth="1"/>
    <col min="6151" max="6151" width="24.7109375" style="71" customWidth="1"/>
    <col min="6152" max="6152" width="14.7109375" style="71" customWidth="1"/>
    <col min="6153" max="6153" width="15.7109375" style="71" customWidth="1"/>
    <col min="6154" max="6157" width="16.42578125" style="71" customWidth="1"/>
    <col min="6158" max="6158" width="14.7109375" style="71" customWidth="1"/>
    <col min="6159" max="6159" width="9.5703125" style="71"/>
    <col min="6160" max="6160" width="13.5703125" style="71" customWidth="1"/>
    <col min="6161" max="6161" width="14.7109375" style="71" customWidth="1"/>
    <col min="6162" max="6162" width="21.5703125" style="71" customWidth="1"/>
    <col min="6163" max="6400" width="9.5703125" style="71"/>
    <col min="6401" max="6401" width="1.140625" style="71" customWidth="1"/>
    <col min="6402" max="6402" width="5.140625" style="71" customWidth="1"/>
    <col min="6403" max="6403" width="0" style="71" hidden="1" customWidth="1"/>
    <col min="6404" max="6404" width="7.28515625" style="71" customWidth="1"/>
    <col min="6405" max="6405" width="28.85546875" style="71" customWidth="1"/>
    <col min="6406" max="6406" width="0" style="71" hidden="1" customWidth="1"/>
    <col min="6407" max="6407" width="24.7109375" style="71" customWidth="1"/>
    <col min="6408" max="6408" width="14.7109375" style="71" customWidth="1"/>
    <col min="6409" max="6409" width="15.7109375" style="71" customWidth="1"/>
    <col min="6410" max="6413" width="16.42578125" style="71" customWidth="1"/>
    <col min="6414" max="6414" width="14.7109375" style="71" customWidth="1"/>
    <col min="6415" max="6415" width="9.5703125" style="71"/>
    <col min="6416" max="6416" width="13.5703125" style="71" customWidth="1"/>
    <col min="6417" max="6417" width="14.7109375" style="71" customWidth="1"/>
    <col min="6418" max="6418" width="21.5703125" style="71" customWidth="1"/>
    <col min="6419" max="6656" width="9.5703125" style="71"/>
    <col min="6657" max="6657" width="1.140625" style="71" customWidth="1"/>
    <col min="6658" max="6658" width="5.140625" style="71" customWidth="1"/>
    <col min="6659" max="6659" width="0" style="71" hidden="1" customWidth="1"/>
    <col min="6660" max="6660" width="7.28515625" style="71" customWidth="1"/>
    <col min="6661" max="6661" width="28.85546875" style="71" customWidth="1"/>
    <col min="6662" max="6662" width="0" style="71" hidden="1" customWidth="1"/>
    <col min="6663" max="6663" width="24.7109375" style="71" customWidth="1"/>
    <col min="6664" max="6664" width="14.7109375" style="71" customWidth="1"/>
    <col min="6665" max="6665" width="15.7109375" style="71" customWidth="1"/>
    <col min="6666" max="6669" width="16.42578125" style="71" customWidth="1"/>
    <col min="6670" max="6670" width="14.7109375" style="71" customWidth="1"/>
    <col min="6671" max="6671" width="9.5703125" style="71"/>
    <col min="6672" max="6672" width="13.5703125" style="71" customWidth="1"/>
    <col min="6673" max="6673" width="14.7109375" style="71" customWidth="1"/>
    <col min="6674" max="6674" width="21.5703125" style="71" customWidth="1"/>
    <col min="6675" max="6912" width="9.5703125" style="71"/>
    <col min="6913" max="6913" width="1.140625" style="71" customWidth="1"/>
    <col min="6914" max="6914" width="5.140625" style="71" customWidth="1"/>
    <col min="6915" max="6915" width="0" style="71" hidden="1" customWidth="1"/>
    <col min="6916" max="6916" width="7.28515625" style="71" customWidth="1"/>
    <col min="6917" max="6917" width="28.85546875" style="71" customWidth="1"/>
    <col min="6918" max="6918" width="0" style="71" hidden="1" customWidth="1"/>
    <col min="6919" max="6919" width="24.7109375" style="71" customWidth="1"/>
    <col min="6920" max="6920" width="14.7109375" style="71" customWidth="1"/>
    <col min="6921" max="6921" width="15.7109375" style="71" customWidth="1"/>
    <col min="6922" max="6925" width="16.42578125" style="71" customWidth="1"/>
    <col min="6926" max="6926" width="14.7109375" style="71" customWidth="1"/>
    <col min="6927" max="6927" width="9.5703125" style="71"/>
    <col min="6928" max="6928" width="13.5703125" style="71" customWidth="1"/>
    <col min="6929" max="6929" width="14.7109375" style="71" customWidth="1"/>
    <col min="6930" max="6930" width="21.5703125" style="71" customWidth="1"/>
    <col min="6931" max="7168" width="9.5703125" style="71"/>
    <col min="7169" max="7169" width="1.140625" style="71" customWidth="1"/>
    <col min="7170" max="7170" width="5.140625" style="71" customWidth="1"/>
    <col min="7171" max="7171" width="0" style="71" hidden="1" customWidth="1"/>
    <col min="7172" max="7172" width="7.28515625" style="71" customWidth="1"/>
    <col min="7173" max="7173" width="28.85546875" style="71" customWidth="1"/>
    <col min="7174" max="7174" width="0" style="71" hidden="1" customWidth="1"/>
    <col min="7175" max="7175" width="24.7109375" style="71" customWidth="1"/>
    <col min="7176" max="7176" width="14.7109375" style="71" customWidth="1"/>
    <col min="7177" max="7177" width="15.7109375" style="71" customWidth="1"/>
    <col min="7178" max="7181" width="16.42578125" style="71" customWidth="1"/>
    <col min="7182" max="7182" width="14.7109375" style="71" customWidth="1"/>
    <col min="7183" max="7183" width="9.5703125" style="71"/>
    <col min="7184" max="7184" width="13.5703125" style="71" customWidth="1"/>
    <col min="7185" max="7185" width="14.7109375" style="71" customWidth="1"/>
    <col min="7186" max="7186" width="21.5703125" style="71" customWidth="1"/>
    <col min="7187" max="7424" width="9.5703125" style="71"/>
    <col min="7425" max="7425" width="1.140625" style="71" customWidth="1"/>
    <col min="7426" max="7426" width="5.140625" style="71" customWidth="1"/>
    <col min="7427" max="7427" width="0" style="71" hidden="1" customWidth="1"/>
    <col min="7428" max="7428" width="7.28515625" style="71" customWidth="1"/>
    <col min="7429" max="7429" width="28.85546875" style="71" customWidth="1"/>
    <col min="7430" max="7430" width="0" style="71" hidden="1" customWidth="1"/>
    <col min="7431" max="7431" width="24.7109375" style="71" customWidth="1"/>
    <col min="7432" max="7432" width="14.7109375" style="71" customWidth="1"/>
    <col min="7433" max="7433" width="15.7109375" style="71" customWidth="1"/>
    <col min="7434" max="7437" width="16.42578125" style="71" customWidth="1"/>
    <col min="7438" max="7438" width="14.7109375" style="71" customWidth="1"/>
    <col min="7439" max="7439" width="9.5703125" style="71"/>
    <col min="7440" max="7440" width="13.5703125" style="71" customWidth="1"/>
    <col min="7441" max="7441" width="14.7109375" style="71" customWidth="1"/>
    <col min="7442" max="7442" width="21.5703125" style="71" customWidth="1"/>
    <col min="7443" max="7680" width="9.5703125" style="71"/>
    <col min="7681" max="7681" width="1.140625" style="71" customWidth="1"/>
    <col min="7682" max="7682" width="5.140625" style="71" customWidth="1"/>
    <col min="7683" max="7683" width="0" style="71" hidden="1" customWidth="1"/>
    <col min="7684" max="7684" width="7.28515625" style="71" customWidth="1"/>
    <col min="7685" max="7685" width="28.85546875" style="71" customWidth="1"/>
    <col min="7686" max="7686" width="0" style="71" hidden="1" customWidth="1"/>
    <col min="7687" max="7687" width="24.7109375" style="71" customWidth="1"/>
    <col min="7688" max="7688" width="14.7109375" style="71" customWidth="1"/>
    <col min="7689" max="7689" width="15.7109375" style="71" customWidth="1"/>
    <col min="7690" max="7693" width="16.42578125" style="71" customWidth="1"/>
    <col min="7694" max="7694" width="14.7109375" style="71" customWidth="1"/>
    <col min="7695" max="7695" width="9.5703125" style="71"/>
    <col min="7696" max="7696" width="13.5703125" style="71" customWidth="1"/>
    <col min="7697" max="7697" width="14.7109375" style="71" customWidth="1"/>
    <col min="7698" max="7698" width="21.5703125" style="71" customWidth="1"/>
    <col min="7699" max="7936" width="9.5703125" style="71"/>
    <col min="7937" max="7937" width="1.140625" style="71" customWidth="1"/>
    <col min="7938" max="7938" width="5.140625" style="71" customWidth="1"/>
    <col min="7939" max="7939" width="0" style="71" hidden="1" customWidth="1"/>
    <col min="7940" max="7940" width="7.28515625" style="71" customWidth="1"/>
    <col min="7941" max="7941" width="28.85546875" style="71" customWidth="1"/>
    <col min="7942" max="7942" width="0" style="71" hidden="1" customWidth="1"/>
    <col min="7943" max="7943" width="24.7109375" style="71" customWidth="1"/>
    <col min="7944" max="7944" width="14.7109375" style="71" customWidth="1"/>
    <col min="7945" max="7945" width="15.7109375" style="71" customWidth="1"/>
    <col min="7946" max="7949" width="16.42578125" style="71" customWidth="1"/>
    <col min="7950" max="7950" width="14.7109375" style="71" customWidth="1"/>
    <col min="7951" max="7951" width="9.5703125" style="71"/>
    <col min="7952" max="7952" width="13.5703125" style="71" customWidth="1"/>
    <col min="7953" max="7953" width="14.7109375" style="71" customWidth="1"/>
    <col min="7954" max="7954" width="21.5703125" style="71" customWidth="1"/>
    <col min="7955" max="8192" width="9.5703125" style="71"/>
    <col min="8193" max="8193" width="1.140625" style="71" customWidth="1"/>
    <col min="8194" max="8194" width="5.140625" style="71" customWidth="1"/>
    <col min="8195" max="8195" width="0" style="71" hidden="1" customWidth="1"/>
    <col min="8196" max="8196" width="7.28515625" style="71" customWidth="1"/>
    <col min="8197" max="8197" width="28.85546875" style="71" customWidth="1"/>
    <col min="8198" max="8198" width="0" style="71" hidden="1" customWidth="1"/>
    <col min="8199" max="8199" width="24.7109375" style="71" customWidth="1"/>
    <col min="8200" max="8200" width="14.7109375" style="71" customWidth="1"/>
    <col min="8201" max="8201" width="15.7109375" style="71" customWidth="1"/>
    <col min="8202" max="8205" width="16.42578125" style="71" customWidth="1"/>
    <col min="8206" max="8206" width="14.7109375" style="71" customWidth="1"/>
    <col min="8207" max="8207" width="9.5703125" style="71"/>
    <col min="8208" max="8208" width="13.5703125" style="71" customWidth="1"/>
    <col min="8209" max="8209" width="14.7109375" style="71" customWidth="1"/>
    <col min="8210" max="8210" width="21.5703125" style="71" customWidth="1"/>
    <col min="8211" max="8448" width="9.5703125" style="71"/>
    <col min="8449" max="8449" width="1.140625" style="71" customWidth="1"/>
    <col min="8450" max="8450" width="5.140625" style="71" customWidth="1"/>
    <col min="8451" max="8451" width="0" style="71" hidden="1" customWidth="1"/>
    <col min="8452" max="8452" width="7.28515625" style="71" customWidth="1"/>
    <col min="8453" max="8453" width="28.85546875" style="71" customWidth="1"/>
    <col min="8454" max="8454" width="0" style="71" hidden="1" customWidth="1"/>
    <col min="8455" max="8455" width="24.7109375" style="71" customWidth="1"/>
    <col min="8456" max="8456" width="14.7109375" style="71" customWidth="1"/>
    <col min="8457" max="8457" width="15.7109375" style="71" customWidth="1"/>
    <col min="8458" max="8461" width="16.42578125" style="71" customWidth="1"/>
    <col min="8462" max="8462" width="14.7109375" style="71" customWidth="1"/>
    <col min="8463" max="8463" width="9.5703125" style="71"/>
    <col min="8464" max="8464" width="13.5703125" style="71" customWidth="1"/>
    <col min="8465" max="8465" width="14.7109375" style="71" customWidth="1"/>
    <col min="8466" max="8466" width="21.5703125" style="71" customWidth="1"/>
    <col min="8467" max="8704" width="9.5703125" style="71"/>
    <col min="8705" max="8705" width="1.140625" style="71" customWidth="1"/>
    <col min="8706" max="8706" width="5.140625" style="71" customWidth="1"/>
    <col min="8707" max="8707" width="0" style="71" hidden="1" customWidth="1"/>
    <col min="8708" max="8708" width="7.28515625" style="71" customWidth="1"/>
    <col min="8709" max="8709" width="28.85546875" style="71" customWidth="1"/>
    <col min="8710" max="8710" width="0" style="71" hidden="1" customWidth="1"/>
    <col min="8711" max="8711" width="24.7109375" style="71" customWidth="1"/>
    <col min="8712" max="8712" width="14.7109375" style="71" customWidth="1"/>
    <col min="8713" max="8713" width="15.7109375" style="71" customWidth="1"/>
    <col min="8714" max="8717" width="16.42578125" style="71" customWidth="1"/>
    <col min="8718" max="8718" width="14.7109375" style="71" customWidth="1"/>
    <col min="8719" max="8719" width="9.5703125" style="71"/>
    <col min="8720" max="8720" width="13.5703125" style="71" customWidth="1"/>
    <col min="8721" max="8721" width="14.7109375" style="71" customWidth="1"/>
    <col min="8722" max="8722" width="21.5703125" style="71" customWidth="1"/>
    <col min="8723" max="8960" width="9.5703125" style="71"/>
    <col min="8961" max="8961" width="1.140625" style="71" customWidth="1"/>
    <col min="8962" max="8962" width="5.140625" style="71" customWidth="1"/>
    <col min="8963" max="8963" width="0" style="71" hidden="1" customWidth="1"/>
    <col min="8964" max="8964" width="7.28515625" style="71" customWidth="1"/>
    <col min="8965" max="8965" width="28.85546875" style="71" customWidth="1"/>
    <col min="8966" max="8966" width="0" style="71" hidden="1" customWidth="1"/>
    <col min="8967" max="8967" width="24.7109375" style="71" customWidth="1"/>
    <col min="8968" max="8968" width="14.7109375" style="71" customWidth="1"/>
    <col min="8969" max="8969" width="15.7109375" style="71" customWidth="1"/>
    <col min="8970" max="8973" width="16.42578125" style="71" customWidth="1"/>
    <col min="8974" max="8974" width="14.7109375" style="71" customWidth="1"/>
    <col min="8975" max="8975" width="9.5703125" style="71"/>
    <col min="8976" max="8976" width="13.5703125" style="71" customWidth="1"/>
    <col min="8977" max="8977" width="14.7109375" style="71" customWidth="1"/>
    <col min="8978" max="8978" width="21.5703125" style="71" customWidth="1"/>
    <col min="8979" max="9216" width="9.5703125" style="71"/>
    <col min="9217" max="9217" width="1.140625" style="71" customWidth="1"/>
    <col min="9218" max="9218" width="5.140625" style="71" customWidth="1"/>
    <col min="9219" max="9219" width="0" style="71" hidden="1" customWidth="1"/>
    <col min="9220" max="9220" width="7.28515625" style="71" customWidth="1"/>
    <col min="9221" max="9221" width="28.85546875" style="71" customWidth="1"/>
    <col min="9222" max="9222" width="0" style="71" hidden="1" customWidth="1"/>
    <col min="9223" max="9223" width="24.7109375" style="71" customWidth="1"/>
    <col min="9224" max="9224" width="14.7109375" style="71" customWidth="1"/>
    <col min="9225" max="9225" width="15.7109375" style="71" customWidth="1"/>
    <col min="9226" max="9229" width="16.42578125" style="71" customWidth="1"/>
    <col min="9230" max="9230" width="14.7109375" style="71" customWidth="1"/>
    <col min="9231" max="9231" width="9.5703125" style="71"/>
    <col min="9232" max="9232" width="13.5703125" style="71" customWidth="1"/>
    <col min="9233" max="9233" width="14.7109375" style="71" customWidth="1"/>
    <col min="9234" max="9234" width="21.5703125" style="71" customWidth="1"/>
    <col min="9235" max="9472" width="9.5703125" style="71"/>
    <col min="9473" max="9473" width="1.140625" style="71" customWidth="1"/>
    <col min="9474" max="9474" width="5.140625" style="71" customWidth="1"/>
    <col min="9475" max="9475" width="0" style="71" hidden="1" customWidth="1"/>
    <col min="9476" max="9476" width="7.28515625" style="71" customWidth="1"/>
    <col min="9477" max="9477" width="28.85546875" style="71" customWidth="1"/>
    <col min="9478" max="9478" width="0" style="71" hidden="1" customWidth="1"/>
    <col min="9479" max="9479" width="24.7109375" style="71" customWidth="1"/>
    <col min="9480" max="9480" width="14.7109375" style="71" customWidth="1"/>
    <col min="9481" max="9481" width="15.7109375" style="71" customWidth="1"/>
    <col min="9482" max="9485" width="16.42578125" style="71" customWidth="1"/>
    <col min="9486" max="9486" width="14.7109375" style="71" customWidth="1"/>
    <col min="9487" max="9487" width="9.5703125" style="71"/>
    <col min="9488" max="9488" width="13.5703125" style="71" customWidth="1"/>
    <col min="9489" max="9489" width="14.7109375" style="71" customWidth="1"/>
    <col min="9490" max="9490" width="21.5703125" style="71" customWidth="1"/>
    <col min="9491" max="9728" width="9.5703125" style="71"/>
    <col min="9729" max="9729" width="1.140625" style="71" customWidth="1"/>
    <col min="9730" max="9730" width="5.140625" style="71" customWidth="1"/>
    <col min="9731" max="9731" width="0" style="71" hidden="1" customWidth="1"/>
    <col min="9732" max="9732" width="7.28515625" style="71" customWidth="1"/>
    <col min="9733" max="9733" width="28.85546875" style="71" customWidth="1"/>
    <col min="9734" max="9734" width="0" style="71" hidden="1" customWidth="1"/>
    <col min="9735" max="9735" width="24.7109375" style="71" customWidth="1"/>
    <col min="9736" max="9736" width="14.7109375" style="71" customWidth="1"/>
    <col min="9737" max="9737" width="15.7109375" style="71" customWidth="1"/>
    <col min="9738" max="9741" width="16.42578125" style="71" customWidth="1"/>
    <col min="9742" max="9742" width="14.7109375" style="71" customWidth="1"/>
    <col min="9743" max="9743" width="9.5703125" style="71"/>
    <col min="9744" max="9744" width="13.5703125" style="71" customWidth="1"/>
    <col min="9745" max="9745" width="14.7109375" style="71" customWidth="1"/>
    <col min="9746" max="9746" width="21.5703125" style="71" customWidth="1"/>
    <col min="9747" max="9984" width="9.5703125" style="71"/>
    <col min="9985" max="9985" width="1.140625" style="71" customWidth="1"/>
    <col min="9986" max="9986" width="5.140625" style="71" customWidth="1"/>
    <col min="9987" max="9987" width="0" style="71" hidden="1" customWidth="1"/>
    <col min="9988" max="9988" width="7.28515625" style="71" customWidth="1"/>
    <col min="9989" max="9989" width="28.85546875" style="71" customWidth="1"/>
    <col min="9990" max="9990" width="0" style="71" hidden="1" customWidth="1"/>
    <col min="9991" max="9991" width="24.7109375" style="71" customWidth="1"/>
    <col min="9992" max="9992" width="14.7109375" style="71" customWidth="1"/>
    <col min="9993" max="9993" width="15.7109375" style="71" customWidth="1"/>
    <col min="9994" max="9997" width="16.42578125" style="71" customWidth="1"/>
    <col min="9998" max="9998" width="14.7109375" style="71" customWidth="1"/>
    <col min="9999" max="9999" width="9.5703125" style="71"/>
    <col min="10000" max="10000" width="13.5703125" style="71" customWidth="1"/>
    <col min="10001" max="10001" width="14.7109375" style="71" customWidth="1"/>
    <col min="10002" max="10002" width="21.5703125" style="71" customWidth="1"/>
    <col min="10003" max="10240" width="9.5703125" style="71"/>
    <col min="10241" max="10241" width="1.140625" style="71" customWidth="1"/>
    <col min="10242" max="10242" width="5.140625" style="71" customWidth="1"/>
    <col min="10243" max="10243" width="0" style="71" hidden="1" customWidth="1"/>
    <col min="10244" max="10244" width="7.28515625" style="71" customWidth="1"/>
    <col min="10245" max="10245" width="28.85546875" style="71" customWidth="1"/>
    <col min="10246" max="10246" width="0" style="71" hidden="1" customWidth="1"/>
    <col min="10247" max="10247" width="24.7109375" style="71" customWidth="1"/>
    <col min="10248" max="10248" width="14.7109375" style="71" customWidth="1"/>
    <col min="10249" max="10249" width="15.7109375" style="71" customWidth="1"/>
    <col min="10250" max="10253" width="16.42578125" style="71" customWidth="1"/>
    <col min="10254" max="10254" width="14.7109375" style="71" customWidth="1"/>
    <col min="10255" max="10255" width="9.5703125" style="71"/>
    <col min="10256" max="10256" width="13.5703125" style="71" customWidth="1"/>
    <col min="10257" max="10257" width="14.7109375" style="71" customWidth="1"/>
    <col min="10258" max="10258" width="21.5703125" style="71" customWidth="1"/>
    <col min="10259" max="10496" width="9.5703125" style="71"/>
    <col min="10497" max="10497" width="1.140625" style="71" customWidth="1"/>
    <col min="10498" max="10498" width="5.140625" style="71" customWidth="1"/>
    <col min="10499" max="10499" width="0" style="71" hidden="1" customWidth="1"/>
    <col min="10500" max="10500" width="7.28515625" style="71" customWidth="1"/>
    <col min="10501" max="10501" width="28.85546875" style="71" customWidth="1"/>
    <col min="10502" max="10502" width="0" style="71" hidden="1" customWidth="1"/>
    <col min="10503" max="10503" width="24.7109375" style="71" customWidth="1"/>
    <col min="10504" max="10504" width="14.7109375" style="71" customWidth="1"/>
    <col min="10505" max="10505" width="15.7109375" style="71" customWidth="1"/>
    <col min="10506" max="10509" width="16.42578125" style="71" customWidth="1"/>
    <col min="10510" max="10510" width="14.7109375" style="71" customWidth="1"/>
    <col min="10511" max="10511" width="9.5703125" style="71"/>
    <col min="10512" max="10512" width="13.5703125" style="71" customWidth="1"/>
    <col min="10513" max="10513" width="14.7109375" style="71" customWidth="1"/>
    <col min="10514" max="10514" width="21.5703125" style="71" customWidth="1"/>
    <col min="10515" max="10752" width="9.5703125" style="71"/>
    <col min="10753" max="10753" width="1.140625" style="71" customWidth="1"/>
    <col min="10754" max="10754" width="5.140625" style="71" customWidth="1"/>
    <col min="10755" max="10755" width="0" style="71" hidden="1" customWidth="1"/>
    <col min="10756" max="10756" width="7.28515625" style="71" customWidth="1"/>
    <col min="10757" max="10757" width="28.85546875" style="71" customWidth="1"/>
    <col min="10758" max="10758" width="0" style="71" hidden="1" customWidth="1"/>
    <col min="10759" max="10759" width="24.7109375" style="71" customWidth="1"/>
    <col min="10760" max="10760" width="14.7109375" style="71" customWidth="1"/>
    <col min="10761" max="10761" width="15.7109375" style="71" customWidth="1"/>
    <col min="10762" max="10765" width="16.42578125" style="71" customWidth="1"/>
    <col min="10766" max="10766" width="14.7109375" style="71" customWidth="1"/>
    <col min="10767" max="10767" width="9.5703125" style="71"/>
    <col min="10768" max="10768" width="13.5703125" style="71" customWidth="1"/>
    <col min="10769" max="10769" width="14.7109375" style="71" customWidth="1"/>
    <col min="10770" max="10770" width="21.5703125" style="71" customWidth="1"/>
    <col min="10771" max="11008" width="9.5703125" style="71"/>
    <col min="11009" max="11009" width="1.140625" style="71" customWidth="1"/>
    <col min="11010" max="11010" width="5.140625" style="71" customWidth="1"/>
    <col min="11011" max="11011" width="0" style="71" hidden="1" customWidth="1"/>
    <col min="11012" max="11012" width="7.28515625" style="71" customWidth="1"/>
    <col min="11013" max="11013" width="28.85546875" style="71" customWidth="1"/>
    <col min="11014" max="11014" width="0" style="71" hidden="1" customWidth="1"/>
    <col min="11015" max="11015" width="24.7109375" style="71" customWidth="1"/>
    <col min="11016" max="11016" width="14.7109375" style="71" customWidth="1"/>
    <col min="11017" max="11017" width="15.7109375" style="71" customWidth="1"/>
    <col min="11018" max="11021" width="16.42578125" style="71" customWidth="1"/>
    <col min="11022" max="11022" width="14.7109375" style="71" customWidth="1"/>
    <col min="11023" max="11023" width="9.5703125" style="71"/>
    <col min="11024" max="11024" width="13.5703125" style="71" customWidth="1"/>
    <col min="11025" max="11025" width="14.7109375" style="71" customWidth="1"/>
    <col min="11026" max="11026" width="21.5703125" style="71" customWidth="1"/>
    <col min="11027" max="11264" width="9.5703125" style="71"/>
    <col min="11265" max="11265" width="1.140625" style="71" customWidth="1"/>
    <col min="11266" max="11266" width="5.140625" style="71" customWidth="1"/>
    <col min="11267" max="11267" width="0" style="71" hidden="1" customWidth="1"/>
    <col min="11268" max="11268" width="7.28515625" style="71" customWidth="1"/>
    <col min="11269" max="11269" width="28.85546875" style="71" customWidth="1"/>
    <col min="11270" max="11270" width="0" style="71" hidden="1" customWidth="1"/>
    <col min="11271" max="11271" width="24.7109375" style="71" customWidth="1"/>
    <col min="11272" max="11272" width="14.7109375" style="71" customWidth="1"/>
    <col min="11273" max="11273" width="15.7109375" style="71" customWidth="1"/>
    <col min="11274" max="11277" width="16.42578125" style="71" customWidth="1"/>
    <col min="11278" max="11278" width="14.7109375" style="71" customWidth="1"/>
    <col min="11279" max="11279" width="9.5703125" style="71"/>
    <col min="11280" max="11280" width="13.5703125" style="71" customWidth="1"/>
    <col min="11281" max="11281" width="14.7109375" style="71" customWidth="1"/>
    <col min="11282" max="11282" width="21.5703125" style="71" customWidth="1"/>
    <col min="11283" max="11520" width="9.5703125" style="71"/>
    <col min="11521" max="11521" width="1.140625" style="71" customWidth="1"/>
    <col min="11522" max="11522" width="5.140625" style="71" customWidth="1"/>
    <col min="11523" max="11523" width="0" style="71" hidden="1" customWidth="1"/>
    <col min="11524" max="11524" width="7.28515625" style="71" customWidth="1"/>
    <col min="11525" max="11525" width="28.85546875" style="71" customWidth="1"/>
    <col min="11526" max="11526" width="0" style="71" hidden="1" customWidth="1"/>
    <col min="11527" max="11527" width="24.7109375" style="71" customWidth="1"/>
    <col min="11528" max="11528" width="14.7109375" style="71" customWidth="1"/>
    <col min="11529" max="11529" width="15.7109375" style="71" customWidth="1"/>
    <col min="11530" max="11533" width="16.42578125" style="71" customWidth="1"/>
    <col min="11534" max="11534" width="14.7109375" style="71" customWidth="1"/>
    <col min="11535" max="11535" width="9.5703125" style="71"/>
    <col min="11536" max="11536" width="13.5703125" style="71" customWidth="1"/>
    <col min="11537" max="11537" width="14.7109375" style="71" customWidth="1"/>
    <col min="11538" max="11538" width="21.5703125" style="71" customWidth="1"/>
    <col min="11539" max="11776" width="9.5703125" style="71"/>
    <col min="11777" max="11777" width="1.140625" style="71" customWidth="1"/>
    <col min="11778" max="11778" width="5.140625" style="71" customWidth="1"/>
    <col min="11779" max="11779" width="0" style="71" hidden="1" customWidth="1"/>
    <col min="11780" max="11780" width="7.28515625" style="71" customWidth="1"/>
    <col min="11781" max="11781" width="28.85546875" style="71" customWidth="1"/>
    <col min="11782" max="11782" width="0" style="71" hidden="1" customWidth="1"/>
    <col min="11783" max="11783" width="24.7109375" style="71" customWidth="1"/>
    <col min="11784" max="11784" width="14.7109375" style="71" customWidth="1"/>
    <col min="11785" max="11785" width="15.7109375" style="71" customWidth="1"/>
    <col min="11786" max="11789" width="16.42578125" style="71" customWidth="1"/>
    <col min="11790" max="11790" width="14.7109375" style="71" customWidth="1"/>
    <col min="11791" max="11791" width="9.5703125" style="71"/>
    <col min="11792" max="11792" width="13.5703125" style="71" customWidth="1"/>
    <col min="11793" max="11793" width="14.7109375" style="71" customWidth="1"/>
    <col min="11794" max="11794" width="21.5703125" style="71" customWidth="1"/>
    <col min="11795" max="12032" width="9.5703125" style="71"/>
    <col min="12033" max="12033" width="1.140625" style="71" customWidth="1"/>
    <col min="12034" max="12034" width="5.140625" style="71" customWidth="1"/>
    <col min="12035" max="12035" width="0" style="71" hidden="1" customWidth="1"/>
    <col min="12036" max="12036" width="7.28515625" style="71" customWidth="1"/>
    <col min="12037" max="12037" width="28.85546875" style="71" customWidth="1"/>
    <col min="12038" max="12038" width="0" style="71" hidden="1" customWidth="1"/>
    <col min="12039" max="12039" width="24.7109375" style="71" customWidth="1"/>
    <col min="12040" max="12040" width="14.7109375" style="71" customWidth="1"/>
    <col min="12041" max="12041" width="15.7109375" style="71" customWidth="1"/>
    <col min="12042" max="12045" width="16.42578125" style="71" customWidth="1"/>
    <col min="12046" max="12046" width="14.7109375" style="71" customWidth="1"/>
    <col min="12047" max="12047" width="9.5703125" style="71"/>
    <col min="12048" max="12048" width="13.5703125" style="71" customWidth="1"/>
    <col min="12049" max="12049" width="14.7109375" style="71" customWidth="1"/>
    <col min="12050" max="12050" width="21.5703125" style="71" customWidth="1"/>
    <col min="12051" max="12288" width="9.5703125" style="71"/>
    <col min="12289" max="12289" width="1.140625" style="71" customWidth="1"/>
    <col min="12290" max="12290" width="5.140625" style="71" customWidth="1"/>
    <col min="12291" max="12291" width="0" style="71" hidden="1" customWidth="1"/>
    <col min="12292" max="12292" width="7.28515625" style="71" customWidth="1"/>
    <col min="12293" max="12293" width="28.85546875" style="71" customWidth="1"/>
    <col min="12294" max="12294" width="0" style="71" hidden="1" customWidth="1"/>
    <col min="12295" max="12295" width="24.7109375" style="71" customWidth="1"/>
    <col min="12296" max="12296" width="14.7109375" style="71" customWidth="1"/>
    <col min="12297" max="12297" width="15.7109375" style="71" customWidth="1"/>
    <col min="12298" max="12301" width="16.42578125" style="71" customWidth="1"/>
    <col min="12302" max="12302" width="14.7109375" style="71" customWidth="1"/>
    <col min="12303" max="12303" width="9.5703125" style="71"/>
    <col min="12304" max="12304" width="13.5703125" style="71" customWidth="1"/>
    <col min="12305" max="12305" width="14.7109375" style="71" customWidth="1"/>
    <col min="12306" max="12306" width="21.5703125" style="71" customWidth="1"/>
    <col min="12307" max="12544" width="9.5703125" style="71"/>
    <col min="12545" max="12545" width="1.140625" style="71" customWidth="1"/>
    <col min="12546" max="12546" width="5.140625" style="71" customWidth="1"/>
    <col min="12547" max="12547" width="0" style="71" hidden="1" customWidth="1"/>
    <col min="12548" max="12548" width="7.28515625" style="71" customWidth="1"/>
    <col min="12549" max="12549" width="28.85546875" style="71" customWidth="1"/>
    <col min="12550" max="12550" width="0" style="71" hidden="1" customWidth="1"/>
    <col min="12551" max="12551" width="24.7109375" style="71" customWidth="1"/>
    <col min="12552" max="12552" width="14.7109375" style="71" customWidth="1"/>
    <col min="12553" max="12553" width="15.7109375" style="71" customWidth="1"/>
    <col min="12554" max="12557" width="16.42578125" style="71" customWidth="1"/>
    <col min="12558" max="12558" width="14.7109375" style="71" customWidth="1"/>
    <col min="12559" max="12559" width="9.5703125" style="71"/>
    <col min="12560" max="12560" width="13.5703125" style="71" customWidth="1"/>
    <col min="12561" max="12561" width="14.7109375" style="71" customWidth="1"/>
    <col min="12562" max="12562" width="21.5703125" style="71" customWidth="1"/>
    <col min="12563" max="12800" width="9.5703125" style="71"/>
    <col min="12801" max="12801" width="1.140625" style="71" customWidth="1"/>
    <col min="12802" max="12802" width="5.140625" style="71" customWidth="1"/>
    <col min="12803" max="12803" width="0" style="71" hidden="1" customWidth="1"/>
    <col min="12804" max="12804" width="7.28515625" style="71" customWidth="1"/>
    <col min="12805" max="12805" width="28.85546875" style="71" customWidth="1"/>
    <col min="12806" max="12806" width="0" style="71" hidden="1" customWidth="1"/>
    <col min="12807" max="12807" width="24.7109375" style="71" customWidth="1"/>
    <col min="12808" max="12808" width="14.7109375" style="71" customWidth="1"/>
    <col min="12809" max="12809" width="15.7109375" style="71" customWidth="1"/>
    <col min="12810" max="12813" width="16.42578125" style="71" customWidth="1"/>
    <col min="12814" max="12814" width="14.7109375" style="71" customWidth="1"/>
    <col min="12815" max="12815" width="9.5703125" style="71"/>
    <col min="12816" max="12816" width="13.5703125" style="71" customWidth="1"/>
    <col min="12817" max="12817" width="14.7109375" style="71" customWidth="1"/>
    <col min="12818" max="12818" width="21.5703125" style="71" customWidth="1"/>
    <col min="12819" max="13056" width="9.5703125" style="71"/>
    <col min="13057" max="13057" width="1.140625" style="71" customWidth="1"/>
    <col min="13058" max="13058" width="5.140625" style="71" customWidth="1"/>
    <col min="13059" max="13059" width="0" style="71" hidden="1" customWidth="1"/>
    <col min="13060" max="13060" width="7.28515625" style="71" customWidth="1"/>
    <col min="13061" max="13061" width="28.85546875" style="71" customWidth="1"/>
    <col min="13062" max="13062" width="0" style="71" hidden="1" customWidth="1"/>
    <col min="13063" max="13063" width="24.7109375" style="71" customWidth="1"/>
    <col min="13064" max="13064" width="14.7109375" style="71" customWidth="1"/>
    <col min="13065" max="13065" width="15.7109375" style="71" customWidth="1"/>
    <col min="13066" max="13069" width="16.42578125" style="71" customWidth="1"/>
    <col min="13070" max="13070" width="14.7109375" style="71" customWidth="1"/>
    <col min="13071" max="13071" width="9.5703125" style="71"/>
    <col min="13072" max="13072" width="13.5703125" style="71" customWidth="1"/>
    <col min="13073" max="13073" width="14.7109375" style="71" customWidth="1"/>
    <col min="13074" max="13074" width="21.5703125" style="71" customWidth="1"/>
    <col min="13075" max="13312" width="9.5703125" style="71"/>
    <col min="13313" max="13313" width="1.140625" style="71" customWidth="1"/>
    <col min="13314" max="13314" width="5.140625" style="71" customWidth="1"/>
    <col min="13315" max="13315" width="0" style="71" hidden="1" customWidth="1"/>
    <col min="13316" max="13316" width="7.28515625" style="71" customWidth="1"/>
    <col min="13317" max="13317" width="28.85546875" style="71" customWidth="1"/>
    <col min="13318" max="13318" width="0" style="71" hidden="1" customWidth="1"/>
    <col min="13319" max="13319" width="24.7109375" style="71" customWidth="1"/>
    <col min="13320" max="13320" width="14.7109375" style="71" customWidth="1"/>
    <col min="13321" max="13321" width="15.7109375" style="71" customWidth="1"/>
    <col min="13322" max="13325" width="16.42578125" style="71" customWidth="1"/>
    <col min="13326" max="13326" width="14.7109375" style="71" customWidth="1"/>
    <col min="13327" max="13327" width="9.5703125" style="71"/>
    <col min="13328" max="13328" width="13.5703125" style="71" customWidth="1"/>
    <col min="13329" max="13329" width="14.7109375" style="71" customWidth="1"/>
    <col min="13330" max="13330" width="21.5703125" style="71" customWidth="1"/>
    <col min="13331" max="13568" width="9.5703125" style="71"/>
    <col min="13569" max="13569" width="1.140625" style="71" customWidth="1"/>
    <col min="13570" max="13570" width="5.140625" style="71" customWidth="1"/>
    <col min="13571" max="13571" width="0" style="71" hidden="1" customWidth="1"/>
    <col min="13572" max="13572" width="7.28515625" style="71" customWidth="1"/>
    <col min="13573" max="13573" width="28.85546875" style="71" customWidth="1"/>
    <col min="13574" max="13574" width="0" style="71" hidden="1" customWidth="1"/>
    <col min="13575" max="13575" width="24.7109375" style="71" customWidth="1"/>
    <col min="13576" max="13576" width="14.7109375" style="71" customWidth="1"/>
    <col min="13577" max="13577" width="15.7109375" style="71" customWidth="1"/>
    <col min="13578" max="13581" width="16.42578125" style="71" customWidth="1"/>
    <col min="13582" max="13582" width="14.7109375" style="71" customWidth="1"/>
    <col min="13583" max="13583" width="9.5703125" style="71"/>
    <col min="13584" max="13584" width="13.5703125" style="71" customWidth="1"/>
    <col min="13585" max="13585" width="14.7109375" style="71" customWidth="1"/>
    <col min="13586" max="13586" width="21.5703125" style="71" customWidth="1"/>
    <col min="13587" max="13824" width="9.5703125" style="71"/>
    <col min="13825" max="13825" width="1.140625" style="71" customWidth="1"/>
    <col min="13826" max="13826" width="5.140625" style="71" customWidth="1"/>
    <col min="13827" max="13827" width="0" style="71" hidden="1" customWidth="1"/>
    <col min="13828" max="13828" width="7.28515625" style="71" customWidth="1"/>
    <col min="13829" max="13829" width="28.85546875" style="71" customWidth="1"/>
    <col min="13830" max="13830" width="0" style="71" hidden="1" customWidth="1"/>
    <col min="13831" max="13831" width="24.7109375" style="71" customWidth="1"/>
    <col min="13832" max="13832" width="14.7109375" style="71" customWidth="1"/>
    <col min="13833" max="13833" width="15.7109375" style="71" customWidth="1"/>
    <col min="13834" max="13837" width="16.42578125" style="71" customWidth="1"/>
    <col min="13838" max="13838" width="14.7109375" style="71" customWidth="1"/>
    <col min="13839" max="13839" width="9.5703125" style="71"/>
    <col min="13840" max="13840" width="13.5703125" style="71" customWidth="1"/>
    <col min="13841" max="13841" width="14.7109375" style="71" customWidth="1"/>
    <col min="13842" max="13842" width="21.5703125" style="71" customWidth="1"/>
    <col min="13843" max="14080" width="9.5703125" style="71"/>
    <col min="14081" max="14081" width="1.140625" style="71" customWidth="1"/>
    <col min="14082" max="14082" width="5.140625" style="71" customWidth="1"/>
    <col min="14083" max="14083" width="0" style="71" hidden="1" customWidth="1"/>
    <col min="14084" max="14084" width="7.28515625" style="71" customWidth="1"/>
    <col min="14085" max="14085" width="28.85546875" style="71" customWidth="1"/>
    <col min="14086" max="14086" width="0" style="71" hidden="1" customWidth="1"/>
    <col min="14087" max="14087" width="24.7109375" style="71" customWidth="1"/>
    <col min="14088" max="14088" width="14.7109375" style="71" customWidth="1"/>
    <col min="14089" max="14089" width="15.7109375" style="71" customWidth="1"/>
    <col min="14090" max="14093" width="16.42578125" style="71" customWidth="1"/>
    <col min="14094" max="14094" width="14.7109375" style="71" customWidth="1"/>
    <col min="14095" max="14095" width="9.5703125" style="71"/>
    <col min="14096" max="14096" width="13.5703125" style="71" customWidth="1"/>
    <col min="14097" max="14097" width="14.7109375" style="71" customWidth="1"/>
    <col min="14098" max="14098" width="21.5703125" style="71" customWidth="1"/>
    <col min="14099" max="14336" width="9.5703125" style="71"/>
    <col min="14337" max="14337" width="1.140625" style="71" customWidth="1"/>
    <col min="14338" max="14338" width="5.140625" style="71" customWidth="1"/>
    <col min="14339" max="14339" width="0" style="71" hidden="1" customWidth="1"/>
    <col min="14340" max="14340" width="7.28515625" style="71" customWidth="1"/>
    <col min="14341" max="14341" width="28.85546875" style="71" customWidth="1"/>
    <col min="14342" max="14342" width="0" style="71" hidden="1" customWidth="1"/>
    <col min="14343" max="14343" width="24.7109375" style="71" customWidth="1"/>
    <col min="14344" max="14344" width="14.7109375" style="71" customWidth="1"/>
    <col min="14345" max="14345" width="15.7109375" style="71" customWidth="1"/>
    <col min="14346" max="14349" width="16.42578125" style="71" customWidth="1"/>
    <col min="14350" max="14350" width="14.7109375" style="71" customWidth="1"/>
    <col min="14351" max="14351" width="9.5703125" style="71"/>
    <col min="14352" max="14352" width="13.5703125" style="71" customWidth="1"/>
    <col min="14353" max="14353" width="14.7109375" style="71" customWidth="1"/>
    <col min="14354" max="14354" width="21.5703125" style="71" customWidth="1"/>
    <col min="14355" max="14592" width="9.5703125" style="71"/>
    <col min="14593" max="14593" width="1.140625" style="71" customWidth="1"/>
    <col min="14594" max="14594" width="5.140625" style="71" customWidth="1"/>
    <col min="14595" max="14595" width="0" style="71" hidden="1" customWidth="1"/>
    <col min="14596" max="14596" width="7.28515625" style="71" customWidth="1"/>
    <col min="14597" max="14597" width="28.85546875" style="71" customWidth="1"/>
    <col min="14598" max="14598" width="0" style="71" hidden="1" customWidth="1"/>
    <col min="14599" max="14599" width="24.7109375" style="71" customWidth="1"/>
    <col min="14600" max="14600" width="14.7109375" style="71" customWidth="1"/>
    <col min="14601" max="14601" width="15.7109375" style="71" customWidth="1"/>
    <col min="14602" max="14605" width="16.42578125" style="71" customWidth="1"/>
    <col min="14606" max="14606" width="14.7109375" style="71" customWidth="1"/>
    <col min="14607" max="14607" width="9.5703125" style="71"/>
    <col min="14608" max="14608" width="13.5703125" style="71" customWidth="1"/>
    <col min="14609" max="14609" width="14.7109375" style="71" customWidth="1"/>
    <col min="14610" max="14610" width="21.5703125" style="71" customWidth="1"/>
    <col min="14611" max="14848" width="9.5703125" style="71"/>
    <col min="14849" max="14849" width="1.140625" style="71" customWidth="1"/>
    <col min="14850" max="14850" width="5.140625" style="71" customWidth="1"/>
    <col min="14851" max="14851" width="0" style="71" hidden="1" customWidth="1"/>
    <col min="14852" max="14852" width="7.28515625" style="71" customWidth="1"/>
    <col min="14853" max="14853" width="28.85546875" style="71" customWidth="1"/>
    <col min="14854" max="14854" width="0" style="71" hidden="1" customWidth="1"/>
    <col min="14855" max="14855" width="24.7109375" style="71" customWidth="1"/>
    <col min="14856" max="14856" width="14.7109375" style="71" customWidth="1"/>
    <col min="14857" max="14857" width="15.7109375" style="71" customWidth="1"/>
    <col min="14858" max="14861" width="16.42578125" style="71" customWidth="1"/>
    <col min="14862" max="14862" width="14.7109375" style="71" customWidth="1"/>
    <col min="14863" max="14863" width="9.5703125" style="71"/>
    <col min="14864" max="14864" width="13.5703125" style="71" customWidth="1"/>
    <col min="14865" max="14865" width="14.7109375" style="71" customWidth="1"/>
    <col min="14866" max="14866" width="21.5703125" style="71" customWidth="1"/>
    <col min="14867" max="15104" width="9.5703125" style="71"/>
    <col min="15105" max="15105" width="1.140625" style="71" customWidth="1"/>
    <col min="15106" max="15106" width="5.140625" style="71" customWidth="1"/>
    <col min="15107" max="15107" width="0" style="71" hidden="1" customWidth="1"/>
    <col min="15108" max="15108" width="7.28515625" style="71" customWidth="1"/>
    <col min="15109" max="15109" width="28.85546875" style="71" customWidth="1"/>
    <col min="15110" max="15110" width="0" style="71" hidden="1" customWidth="1"/>
    <col min="15111" max="15111" width="24.7109375" style="71" customWidth="1"/>
    <col min="15112" max="15112" width="14.7109375" style="71" customWidth="1"/>
    <col min="15113" max="15113" width="15.7109375" style="71" customWidth="1"/>
    <col min="15114" max="15117" width="16.42578125" style="71" customWidth="1"/>
    <col min="15118" max="15118" width="14.7109375" style="71" customWidth="1"/>
    <col min="15119" max="15119" width="9.5703125" style="71"/>
    <col min="15120" max="15120" width="13.5703125" style="71" customWidth="1"/>
    <col min="15121" max="15121" width="14.7109375" style="71" customWidth="1"/>
    <col min="15122" max="15122" width="21.5703125" style="71" customWidth="1"/>
    <col min="15123" max="15360" width="9.5703125" style="71"/>
    <col min="15361" max="15361" width="1.140625" style="71" customWidth="1"/>
    <col min="15362" max="15362" width="5.140625" style="71" customWidth="1"/>
    <col min="15363" max="15363" width="0" style="71" hidden="1" customWidth="1"/>
    <col min="15364" max="15364" width="7.28515625" style="71" customWidth="1"/>
    <col min="15365" max="15365" width="28.85546875" style="71" customWidth="1"/>
    <col min="15366" max="15366" width="0" style="71" hidden="1" customWidth="1"/>
    <col min="15367" max="15367" width="24.7109375" style="71" customWidth="1"/>
    <col min="15368" max="15368" width="14.7109375" style="71" customWidth="1"/>
    <col min="15369" max="15369" width="15.7109375" style="71" customWidth="1"/>
    <col min="15370" max="15373" width="16.42578125" style="71" customWidth="1"/>
    <col min="15374" max="15374" width="14.7109375" style="71" customWidth="1"/>
    <col min="15375" max="15375" width="9.5703125" style="71"/>
    <col min="15376" max="15376" width="13.5703125" style="71" customWidth="1"/>
    <col min="15377" max="15377" width="14.7109375" style="71" customWidth="1"/>
    <col min="15378" max="15378" width="21.5703125" style="71" customWidth="1"/>
    <col min="15379" max="15616" width="9.5703125" style="71"/>
    <col min="15617" max="15617" width="1.140625" style="71" customWidth="1"/>
    <col min="15618" max="15618" width="5.140625" style="71" customWidth="1"/>
    <col min="15619" max="15619" width="0" style="71" hidden="1" customWidth="1"/>
    <col min="15620" max="15620" width="7.28515625" style="71" customWidth="1"/>
    <col min="15621" max="15621" width="28.85546875" style="71" customWidth="1"/>
    <col min="15622" max="15622" width="0" style="71" hidden="1" customWidth="1"/>
    <col min="15623" max="15623" width="24.7109375" style="71" customWidth="1"/>
    <col min="15624" max="15624" width="14.7109375" style="71" customWidth="1"/>
    <col min="15625" max="15625" width="15.7109375" style="71" customWidth="1"/>
    <col min="15626" max="15629" width="16.42578125" style="71" customWidth="1"/>
    <col min="15630" max="15630" width="14.7109375" style="71" customWidth="1"/>
    <col min="15631" max="15631" width="9.5703125" style="71"/>
    <col min="15632" max="15632" width="13.5703125" style="71" customWidth="1"/>
    <col min="15633" max="15633" width="14.7109375" style="71" customWidth="1"/>
    <col min="15634" max="15634" width="21.5703125" style="71" customWidth="1"/>
    <col min="15635" max="15872" width="9.5703125" style="71"/>
    <col min="15873" max="15873" width="1.140625" style="71" customWidth="1"/>
    <col min="15874" max="15874" width="5.140625" style="71" customWidth="1"/>
    <col min="15875" max="15875" width="0" style="71" hidden="1" customWidth="1"/>
    <col min="15876" max="15876" width="7.28515625" style="71" customWidth="1"/>
    <col min="15877" max="15877" width="28.85546875" style="71" customWidth="1"/>
    <col min="15878" max="15878" width="0" style="71" hidden="1" customWidth="1"/>
    <col min="15879" max="15879" width="24.7109375" style="71" customWidth="1"/>
    <col min="15880" max="15880" width="14.7109375" style="71" customWidth="1"/>
    <col min="15881" max="15881" width="15.7109375" style="71" customWidth="1"/>
    <col min="15882" max="15885" width="16.42578125" style="71" customWidth="1"/>
    <col min="15886" max="15886" width="14.7109375" style="71" customWidth="1"/>
    <col min="15887" max="15887" width="9.5703125" style="71"/>
    <col min="15888" max="15888" width="13.5703125" style="71" customWidth="1"/>
    <col min="15889" max="15889" width="14.7109375" style="71" customWidth="1"/>
    <col min="15890" max="15890" width="21.5703125" style="71" customWidth="1"/>
    <col min="15891" max="16128" width="9.5703125" style="71"/>
    <col min="16129" max="16129" width="1.140625" style="71" customWidth="1"/>
    <col min="16130" max="16130" width="5.140625" style="71" customWidth="1"/>
    <col min="16131" max="16131" width="0" style="71" hidden="1" customWidth="1"/>
    <col min="16132" max="16132" width="7.28515625" style="71" customWidth="1"/>
    <col min="16133" max="16133" width="28.85546875" style="71" customWidth="1"/>
    <col min="16134" max="16134" width="0" style="71" hidden="1" customWidth="1"/>
    <col min="16135" max="16135" width="24.7109375" style="71" customWidth="1"/>
    <col min="16136" max="16136" width="14.7109375" style="71" customWidth="1"/>
    <col min="16137" max="16137" width="15.7109375" style="71" customWidth="1"/>
    <col min="16138" max="16141" width="16.42578125" style="71" customWidth="1"/>
    <col min="16142" max="16142" width="14.7109375" style="71" customWidth="1"/>
    <col min="16143" max="16143" width="9.5703125" style="71"/>
    <col min="16144" max="16144" width="13.5703125" style="71" customWidth="1"/>
    <col min="16145" max="16145" width="14.7109375" style="71" customWidth="1"/>
    <col min="16146" max="16146" width="21.5703125" style="71" customWidth="1"/>
    <col min="16147" max="16384" width="9.57031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/>
    <row r="6" spans="1:256" ht="24" customHeight="1" x14ac:dyDescent="0.25">
      <c r="B6" s="138" t="s">
        <v>154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256" ht="24" customHeight="1" x14ac:dyDescent="0.25"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</row>
    <row r="8" spans="1:256" ht="42.75" customHeight="1" x14ac:dyDescent="0.25"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</row>
    <row r="9" spans="1:256" ht="15.75" customHeight="1" x14ac:dyDescent="0.25"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</row>
    <row r="10" spans="1:256" ht="15" customHeight="1" x14ac:dyDescent="0.25"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</row>
    <row r="11" spans="1:256" ht="45" customHeight="1" x14ac:dyDescent="0.25"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</row>
    <row r="12" spans="1:256" ht="30" customHeight="1" x14ac:dyDescent="0.25">
      <c r="B12" s="78"/>
      <c r="C12" s="78"/>
      <c r="D12" s="78"/>
      <c r="E12" s="67" t="s">
        <v>146</v>
      </c>
      <c r="F12" s="96"/>
      <c r="G12" s="67" t="s">
        <v>147</v>
      </c>
      <c r="H12" s="79" t="s">
        <v>70</v>
      </c>
      <c r="I12" s="79" t="s">
        <v>69</v>
      </c>
      <c r="J12" s="81">
        <v>66800</v>
      </c>
      <c r="K12" s="81"/>
      <c r="L12" s="102">
        <v>36000</v>
      </c>
      <c r="M12" s="81">
        <f t="shared" ref="M12:M18" si="0">K12+L12</f>
        <v>36000</v>
      </c>
      <c r="N12" s="82">
        <f t="shared" ref="N12:N18" si="1">M12-J12</f>
        <v>-30800</v>
      </c>
      <c r="O12" s="83" t="e">
        <f>#N/A</f>
        <v>#N/A</v>
      </c>
      <c r="P12" s="83" t="e">
        <f>#N/A</f>
        <v>#N/A</v>
      </c>
      <c r="Q12" s="81"/>
      <c r="R12" s="78"/>
    </row>
    <row r="13" spans="1:256" ht="45" customHeight="1" x14ac:dyDescent="0.25">
      <c r="B13" s="78"/>
      <c r="C13" s="78"/>
      <c r="D13" s="78"/>
      <c r="E13" s="67" t="s">
        <v>148</v>
      </c>
      <c r="F13" s="96"/>
      <c r="G13" s="67" t="s">
        <v>149</v>
      </c>
      <c r="H13" s="79" t="s">
        <v>70</v>
      </c>
      <c r="I13" s="79" t="s">
        <v>69</v>
      </c>
      <c r="J13" s="81">
        <v>18600</v>
      </c>
      <c r="K13" s="81"/>
      <c r="L13" s="102">
        <v>11000</v>
      </c>
      <c r="M13" s="81">
        <f t="shared" si="0"/>
        <v>11000</v>
      </c>
      <c r="N13" s="82">
        <f t="shared" si="1"/>
        <v>-7600</v>
      </c>
      <c r="O13" s="83" t="e">
        <f>#N/A</f>
        <v>#N/A</v>
      </c>
      <c r="P13" s="83" t="e">
        <f>#N/A</f>
        <v>#N/A</v>
      </c>
      <c r="Q13" s="81"/>
      <c r="R13" s="78"/>
    </row>
    <row r="14" spans="1:256" ht="135" customHeight="1" x14ac:dyDescent="0.25">
      <c r="B14" s="78"/>
      <c r="C14" s="78"/>
      <c r="D14" s="78"/>
      <c r="E14" s="110" t="s">
        <v>150</v>
      </c>
      <c r="F14" s="96"/>
      <c r="G14" s="110" t="s">
        <v>151</v>
      </c>
      <c r="H14" s="79" t="s">
        <v>70</v>
      </c>
      <c r="I14" s="79" t="s">
        <v>69</v>
      </c>
      <c r="J14" s="81">
        <v>39600</v>
      </c>
      <c r="K14" s="81"/>
      <c r="L14" s="81">
        <f>(365*7)*3*2</f>
        <v>15330</v>
      </c>
      <c r="M14" s="81">
        <f t="shared" si="0"/>
        <v>15330</v>
      </c>
      <c r="N14" s="82">
        <f t="shared" si="1"/>
        <v>-24270</v>
      </c>
      <c r="O14" s="83" t="e">
        <f>#N/A</f>
        <v>#N/A</v>
      </c>
      <c r="P14" s="83" t="e">
        <f>#N/A</f>
        <v>#N/A</v>
      </c>
      <c r="Q14" s="81"/>
      <c r="R14" s="78"/>
    </row>
    <row r="15" spans="1:256" ht="30" customHeight="1" x14ac:dyDescent="0.25">
      <c r="B15" s="78"/>
      <c r="C15" s="78"/>
      <c r="D15" s="78"/>
      <c r="E15" s="95" t="s">
        <v>152</v>
      </c>
      <c r="F15" s="96"/>
      <c r="G15" s="95" t="s">
        <v>145</v>
      </c>
      <c r="H15" s="79" t="s">
        <v>70</v>
      </c>
      <c r="I15" s="79" t="s">
        <v>69</v>
      </c>
      <c r="J15" s="81">
        <v>5000</v>
      </c>
      <c r="K15" s="81">
        <v>393.33</v>
      </c>
      <c r="L15" s="81">
        <v>2606.67</v>
      </c>
      <c r="M15" s="81">
        <f t="shared" si="0"/>
        <v>3000</v>
      </c>
      <c r="N15" s="82">
        <f t="shared" si="1"/>
        <v>-2000</v>
      </c>
      <c r="O15" s="83" t="e">
        <f>#N/A</f>
        <v>#N/A</v>
      </c>
      <c r="P15" s="83" t="e">
        <f>#N/A</f>
        <v>#N/A</v>
      </c>
      <c r="Q15" s="81"/>
      <c r="R15" s="78"/>
    </row>
    <row r="16" spans="1:256" ht="63.75" customHeight="1" x14ac:dyDescent="0.25">
      <c r="B16" s="78"/>
      <c r="C16" s="78"/>
      <c r="D16" s="78"/>
      <c r="E16" s="68" t="s">
        <v>48</v>
      </c>
      <c r="F16" s="84"/>
      <c r="G16" s="68" t="s">
        <v>153</v>
      </c>
      <c r="H16" s="79" t="s">
        <v>70</v>
      </c>
      <c r="I16" s="79" t="s">
        <v>69</v>
      </c>
      <c r="J16" s="81">
        <v>9000</v>
      </c>
      <c r="K16" s="81">
        <v>500</v>
      </c>
      <c r="L16" s="102">
        <v>4188</v>
      </c>
      <c r="M16" s="81">
        <f t="shared" si="0"/>
        <v>4688</v>
      </c>
      <c r="N16" s="82">
        <f t="shared" si="1"/>
        <v>-4312</v>
      </c>
      <c r="O16" s="83" t="e">
        <f>#N/A</f>
        <v>#N/A</v>
      </c>
      <c r="P16" s="83" t="e">
        <f>#N/A</f>
        <v>#N/A</v>
      </c>
      <c r="Q16" s="81"/>
      <c r="R16" s="78"/>
    </row>
    <row r="17" spans="2:21" ht="15.75" customHeight="1" x14ac:dyDescent="0.25">
      <c r="B17" s="78"/>
      <c r="C17" s="78"/>
      <c r="D17" s="78"/>
      <c r="E17" s="78"/>
      <c r="F17" s="78"/>
      <c r="G17" s="78"/>
      <c r="H17" s="85"/>
      <c r="I17" s="85"/>
      <c r="J17" s="81"/>
      <c r="K17" s="81"/>
      <c r="L17" s="81"/>
      <c r="M17" s="81">
        <f t="shared" si="0"/>
        <v>0</v>
      </c>
      <c r="N17" s="82">
        <f t="shared" si="1"/>
        <v>0</v>
      </c>
      <c r="O17" s="83" t="e">
        <f>#N/A</f>
        <v>#N/A</v>
      </c>
      <c r="P17" s="83" t="e">
        <f>#N/A</f>
        <v>#N/A</v>
      </c>
      <c r="Q17" s="81"/>
      <c r="R17" s="78"/>
    </row>
    <row r="18" spans="2:21" ht="15.75" customHeight="1" x14ac:dyDescent="0.25">
      <c r="B18" s="78"/>
      <c r="C18" s="78"/>
      <c r="D18" s="78"/>
      <c r="E18" s="78"/>
      <c r="F18" s="78"/>
      <c r="G18" s="78"/>
      <c r="H18" s="85"/>
      <c r="I18" s="85"/>
      <c r="J18" s="81"/>
      <c r="K18" s="81"/>
      <c r="L18" s="81"/>
      <c r="M18" s="81">
        <f t="shared" si="0"/>
        <v>0</v>
      </c>
      <c r="N18" s="82">
        <f t="shared" si="1"/>
        <v>0</v>
      </c>
      <c r="O18" s="83" t="e">
        <f>#N/A</f>
        <v>#N/A</v>
      </c>
      <c r="P18" s="83" t="e">
        <f>#N/A</f>
        <v>#N/A</v>
      </c>
      <c r="Q18" s="81"/>
      <c r="R18" s="78"/>
    </row>
    <row r="19" spans="2:21" s="86" customFormat="1" ht="15.75" customHeight="1" x14ac:dyDescent="0.25">
      <c r="B19" s="148" t="s">
        <v>26</v>
      </c>
      <c r="C19" s="148"/>
      <c r="D19" s="148"/>
      <c r="E19" s="148"/>
      <c r="F19" s="148"/>
      <c r="G19" s="148"/>
      <c r="H19" s="148"/>
      <c r="I19" s="148"/>
      <c r="J19" s="87">
        <f>SUM(J12:J18)</f>
        <v>139000</v>
      </c>
      <c r="K19" s="87">
        <f>SUM(K12:K18)</f>
        <v>893.32999999999993</v>
      </c>
      <c r="L19" s="87">
        <f>SUM(L12:L18)</f>
        <v>69124.67</v>
      </c>
      <c r="M19" s="87">
        <f>SUM(M12:M18)</f>
        <v>70018</v>
      </c>
      <c r="N19" s="87">
        <f>SUM(N12:N18)</f>
        <v>-68982</v>
      </c>
      <c r="O19" s="69" t="e">
        <f>#N/A</f>
        <v>#N/A</v>
      </c>
      <c r="P19" s="69" t="e">
        <f>#N/A</f>
        <v>#N/A</v>
      </c>
      <c r="Q19" s="87">
        <f>SUM(Q12:Q18)</f>
        <v>0</v>
      </c>
      <c r="R19" s="88"/>
    </row>
    <row r="20" spans="2:21" ht="15.75" customHeight="1" x14ac:dyDescent="0.2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90"/>
      <c r="Q20" s="89"/>
      <c r="R20" s="89"/>
    </row>
    <row r="21" spans="2:21" ht="15" customHeight="1" x14ac:dyDescent="0.25">
      <c r="B21" s="149" t="s">
        <v>27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2:21" ht="95.25" customHeight="1" x14ac:dyDescent="0.25"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</row>
    <row r="23" spans="2:21" ht="15" hidden="1" customHeight="1" x14ac:dyDescent="0.25">
      <c r="B23" s="143" t="s">
        <v>28</v>
      </c>
      <c r="C23" s="143"/>
      <c r="D23" s="143"/>
      <c r="E23" s="143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92"/>
      <c r="Q23" s="91"/>
      <c r="R23" s="91"/>
    </row>
    <row r="24" spans="2:21" ht="15" hidden="1" customHeight="1" x14ac:dyDescent="0.25">
      <c r="B24" s="93">
        <v>-1</v>
      </c>
      <c r="C24" s="146" t="s">
        <v>29</v>
      </c>
      <c r="D24" s="146"/>
      <c r="E24" s="146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0"/>
      <c r="Q24" s="89"/>
      <c r="R24" s="89"/>
    </row>
    <row r="25" spans="2:21" ht="15" hidden="1" customHeight="1" x14ac:dyDescent="0.25">
      <c r="B25" s="93">
        <v>-2</v>
      </c>
      <c r="C25" s="146" t="s">
        <v>30</v>
      </c>
      <c r="D25" s="146"/>
      <c r="E25" s="146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0"/>
      <c r="Q25" s="89"/>
      <c r="R25" s="89"/>
    </row>
    <row r="26" spans="2:21" ht="15" hidden="1" customHeight="1" x14ac:dyDescent="0.25">
      <c r="B26" s="93">
        <v>-3</v>
      </c>
      <c r="C26" s="146" t="s">
        <v>31</v>
      </c>
      <c r="D26" s="146"/>
      <c r="E26" s="146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90"/>
      <c r="Q26" s="89"/>
      <c r="R26" s="89"/>
    </row>
    <row r="27" spans="2:21" ht="15" hidden="1" customHeight="1" x14ac:dyDescent="0.25">
      <c r="B27" s="93">
        <v>-4</v>
      </c>
      <c r="C27" s="146" t="s">
        <v>32</v>
      </c>
      <c r="D27" s="146"/>
      <c r="E27" s="146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0"/>
      <c r="Q27" s="89"/>
      <c r="R27" s="89"/>
    </row>
    <row r="28" spans="2:21" ht="15" customHeight="1" x14ac:dyDescent="0.25">
      <c r="B28" s="147" t="s">
        <v>33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94"/>
      <c r="T28" s="94"/>
      <c r="U28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6:E26"/>
    <mergeCell ref="C27:E27"/>
    <mergeCell ref="B28:R28"/>
    <mergeCell ref="B19:I19"/>
    <mergeCell ref="B21:R21"/>
    <mergeCell ref="B22:R22"/>
    <mergeCell ref="B23:E23"/>
    <mergeCell ref="C24:E24"/>
    <mergeCell ref="C25:E25"/>
  </mergeCells>
  <pageMargins left="0.51180555555555551" right="0.51180555555555551" top="0.78749999999999998" bottom="0.78749999999999998" header="0.51180555555555551" footer="0.51180555555555551"/>
  <pageSetup paperSize="9" scale="39" firstPageNumber="0" orientation="portrait" horizontalDpi="300" verticalDpi="300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38"/>
  <sheetViews>
    <sheetView showGridLines="0" topLeftCell="C16" zoomScale="80" zoomScaleNormal="80" workbookViewId="0">
      <selection activeCell="X39" sqref="X39"/>
    </sheetView>
  </sheetViews>
  <sheetFormatPr defaultRowHeight="15" x14ac:dyDescent="0.25"/>
  <cols>
    <col min="1" max="8" width="9.140625" style="1"/>
    <col min="9" max="9" width="16.28515625" style="1" customWidth="1"/>
    <col min="10" max="10" width="15.42578125" style="1" customWidth="1"/>
    <col min="11" max="11" width="15.85546875" style="1" customWidth="1"/>
    <col min="12" max="12" width="13.140625" style="1" customWidth="1"/>
    <col min="13" max="13" width="13.28515625" style="1" customWidth="1"/>
    <col min="14" max="16" width="9.140625" style="1"/>
    <col min="17" max="17" width="14.5703125" style="1" customWidth="1"/>
    <col min="18" max="1024" width="9.140625" style="1"/>
  </cols>
  <sheetData>
    <row r="1" spans="1:1023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5" spans="1:1023" ht="6.75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4" customHeight="1" x14ac:dyDescent="0.25">
      <c r="A6" s="112" t="s">
        <v>160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34.5" customHeight="1" x14ac:dyDescent="0.25">
      <c r="A7" s="113" t="s">
        <v>1</v>
      </c>
      <c r="B7" s="113"/>
      <c r="C7" s="113"/>
      <c r="D7" s="113"/>
      <c r="E7" s="113"/>
      <c r="F7" s="113"/>
      <c r="G7" s="113"/>
      <c r="H7" s="113"/>
      <c r="I7" s="113"/>
      <c r="J7" s="2"/>
      <c r="K7" s="2"/>
      <c r="L7" s="2"/>
      <c r="M7" s="2"/>
      <c r="N7" s="3"/>
      <c r="O7" s="3"/>
      <c r="P7" s="2"/>
      <c r="Q7" s="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15.75" customHeight="1" x14ac:dyDescent="0.25">
      <c r="A8" s="114" t="s">
        <v>2</v>
      </c>
      <c r="B8" s="6" t="s">
        <v>3</v>
      </c>
      <c r="C8" s="114" t="s">
        <v>4</v>
      </c>
      <c r="D8" s="7" t="s">
        <v>5</v>
      </c>
      <c r="E8" s="115" t="s">
        <v>6</v>
      </c>
      <c r="F8" s="115"/>
      <c r="G8" s="116" t="s">
        <v>7</v>
      </c>
      <c r="H8" s="116"/>
      <c r="I8" s="114" t="s">
        <v>8</v>
      </c>
      <c r="J8" s="114"/>
      <c r="K8" s="114"/>
      <c r="L8" s="114"/>
      <c r="M8" s="114" t="s">
        <v>9</v>
      </c>
      <c r="N8" s="114"/>
      <c r="O8" s="117" t="s">
        <v>10</v>
      </c>
      <c r="P8" s="118" t="s">
        <v>11</v>
      </c>
      <c r="Q8" s="114" t="s">
        <v>12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15" customHeight="1" x14ac:dyDescent="0.25">
      <c r="A9" s="114"/>
      <c r="B9" s="6"/>
      <c r="C9" s="114"/>
      <c r="D9" s="114" t="s">
        <v>3</v>
      </c>
      <c r="E9" s="7"/>
      <c r="F9" s="114" t="s">
        <v>6</v>
      </c>
      <c r="G9" s="114" t="s">
        <v>13</v>
      </c>
      <c r="H9" s="114" t="s">
        <v>14</v>
      </c>
      <c r="I9" s="115" t="s">
        <v>15</v>
      </c>
      <c r="J9" s="114" t="s">
        <v>16</v>
      </c>
      <c r="K9" s="114"/>
      <c r="L9" s="114"/>
      <c r="M9" s="115" t="s">
        <v>17</v>
      </c>
      <c r="N9" s="119" t="s">
        <v>18</v>
      </c>
      <c r="O9" s="117"/>
      <c r="P9" s="118"/>
      <c r="Q9" s="11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45" customHeight="1" x14ac:dyDescent="0.25">
      <c r="A10" s="114"/>
      <c r="B10" s="5" t="s">
        <v>19</v>
      </c>
      <c r="C10" s="114"/>
      <c r="D10" s="114"/>
      <c r="E10" s="6" t="s">
        <v>6</v>
      </c>
      <c r="F10" s="114"/>
      <c r="G10" s="114"/>
      <c r="H10" s="114"/>
      <c r="I10" s="115"/>
      <c r="J10" s="5" t="s">
        <v>20</v>
      </c>
      <c r="K10" s="5" t="s">
        <v>21</v>
      </c>
      <c r="L10" s="5" t="s">
        <v>22</v>
      </c>
      <c r="M10" s="115"/>
      <c r="N10" s="119"/>
      <c r="O10" s="117"/>
      <c r="P10" s="118"/>
      <c r="Q10" s="11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25.5" customHeight="1" x14ac:dyDescent="0.25">
      <c r="A11" s="8"/>
      <c r="B11" s="8"/>
      <c r="C11" s="8"/>
      <c r="D11" s="30" t="s">
        <v>52</v>
      </c>
      <c r="E11" s="27"/>
      <c r="F11" s="30" t="s">
        <v>53</v>
      </c>
      <c r="G11" s="10" t="s">
        <v>54</v>
      </c>
      <c r="H11" s="10" t="s">
        <v>55</v>
      </c>
      <c r="I11" s="11">
        <v>59200</v>
      </c>
      <c r="J11" s="11">
        <v>24853.68</v>
      </c>
      <c r="K11" s="29">
        <v>32000</v>
      </c>
      <c r="L11" s="11">
        <f t="shared" ref="L11:L28" si="0">J11+K11</f>
        <v>56853.68</v>
      </c>
      <c r="M11" s="12">
        <f t="shared" ref="M11:M28" si="1">L11-I11</f>
        <v>-2346.3199999999997</v>
      </c>
      <c r="N11" s="13">
        <f t="shared" ref="N11:N29" si="2">IFERROR(L11/I11*100-100,0)</f>
        <v>-3.9633783783783798</v>
      </c>
      <c r="O11" s="13">
        <f t="shared" ref="O11:O29" si="3">IFERROR(L11/$L$29*100,0)</f>
        <v>68.508066799777794</v>
      </c>
      <c r="P11" s="11"/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38.25" customHeight="1" x14ac:dyDescent="0.25">
      <c r="A12" s="8"/>
      <c r="B12" s="8"/>
      <c r="C12" s="8"/>
      <c r="D12" s="30" t="s">
        <v>56</v>
      </c>
      <c r="E12" s="27"/>
      <c r="F12" s="30" t="s">
        <v>57</v>
      </c>
      <c r="G12" s="10" t="s">
        <v>54</v>
      </c>
      <c r="H12" s="10" t="s">
        <v>55</v>
      </c>
      <c r="I12" s="11">
        <v>20000</v>
      </c>
      <c r="J12" s="11">
        <v>7287.62</v>
      </c>
      <c r="K12" s="29">
        <v>8600</v>
      </c>
      <c r="L12" s="11">
        <f t="shared" si="0"/>
        <v>15887.619999999999</v>
      </c>
      <c r="M12" s="12">
        <f t="shared" si="1"/>
        <v>-4112.380000000001</v>
      </c>
      <c r="N12" s="13">
        <f t="shared" si="2"/>
        <v>-20.561899999999994</v>
      </c>
      <c r="O12" s="13">
        <f t="shared" si="3"/>
        <v>19.144409513148236</v>
      </c>
      <c r="P12" s="11"/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25.5" customHeight="1" x14ac:dyDescent="0.25">
      <c r="A13" s="8"/>
      <c r="B13" s="8"/>
      <c r="C13" s="8"/>
      <c r="D13" s="30" t="s">
        <v>58</v>
      </c>
      <c r="E13" s="27"/>
      <c r="F13" s="33" t="s">
        <v>59</v>
      </c>
      <c r="G13" s="10" t="s">
        <v>54</v>
      </c>
      <c r="H13" s="10" t="s">
        <v>55</v>
      </c>
      <c r="I13" s="11">
        <v>1500</v>
      </c>
      <c r="J13" s="11"/>
      <c r="K13" s="11">
        <v>1000</v>
      </c>
      <c r="L13" s="11">
        <f t="shared" si="0"/>
        <v>1000</v>
      </c>
      <c r="M13" s="12">
        <f t="shared" si="1"/>
        <v>-500</v>
      </c>
      <c r="N13" s="13">
        <f t="shared" si="2"/>
        <v>-33.333333333333343</v>
      </c>
      <c r="O13" s="13">
        <f t="shared" si="3"/>
        <v>1.2049891370229298</v>
      </c>
      <c r="P13" s="11"/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ht="25.5" customHeight="1" x14ac:dyDescent="0.25">
      <c r="A14" s="8"/>
      <c r="B14" s="8"/>
      <c r="C14" s="8"/>
      <c r="D14" s="30" t="s">
        <v>60</v>
      </c>
      <c r="E14" s="27"/>
      <c r="F14" s="33" t="s">
        <v>59</v>
      </c>
      <c r="G14" s="10" t="s">
        <v>54</v>
      </c>
      <c r="H14" s="10" t="s">
        <v>55</v>
      </c>
      <c r="I14" s="11">
        <v>1029</v>
      </c>
      <c r="J14" s="11"/>
      <c r="K14" s="11">
        <f>730*2.5</f>
        <v>1825</v>
      </c>
      <c r="L14" s="11">
        <f t="shared" si="0"/>
        <v>1825</v>
      </c>
      <c r="M14" s="12">
        <f t="shared" si="1"/>
        <v>796</v>
      </c>
      <c r="N14" s="13">
        <f t="shared" si="2"/>
        <v>77.356656948493679</v>
      </c>
      <c r="O14" s="13">
        <f t="shared" si="3"/>
        <v>2.1991051750668467</v>
      </c>
      <c r="P14" s="11"/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ht="45" customHeight="1" x14ac:dyDescent="0.25">
      <c r="A15" s="8"/>
      <c r="B15" s="8"/>
      <c r="C15" s="8"/>
      <c r="D15" s="31" t="s">
        <v>61</v>
      </c>
      <c r="E15" s="27"/>
      <c r="F15" s="26" t="s">
        <v>62</v>
      </c>
      <c r="G15" s="10" t="s">
        <v>54</v>
      </c>
      <c r="H15" s="10" t="s">
        <v>55</v>
      </c>
      <c r="I15" s="11">
        <v>1000</v>
      </c>
      <c r="J15" s="11"/>
      <c r="K15" s="11">
        <v>0</v>
      </c>
      <c r="L15" s="11">
        <f t="shared" si="0"/>
        <v>0</v>
      </c>
      <c r="M15" s="12">
        <f t="shared" si="1"/>
        <v>-1000</v>
      </c>
      <c r="N15" s="13">
        <f t="shared" si="2"/>
        <v>-100</v>
      </c>
      <c r="O15" s="13">
        <f t="shared" si="3"/>
        <v>0</v>
      </c>
      <c r="P15" s="11"/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ht="63.75" customHeight="1" x14ac:dyDescent="0.25">
      <c r="A16" s="8"/>
      <c r="B16" s="8"/>
      <c r="C16" s="8"/>
      <c r="D16" s="30" t="s">
        <v>48</v>
      </c>
      <c r="E16" s="32"/>
      <c r="F16" s="30" t="s">
        <v>63</v>
      </c>
      <c r="G16" s="10" t="s">
        <v>54</v>
      </c>
      <c r="H16" s="10" t="s">
        <v>55</v>
      </c>
      <c r="I16" s="11">
        <v>22008</v>
      </c>
      <c r="J16" s="11">
        <v>3234</v>
      </c>
      <c r="K16" s="11">
        <v>4188</v>
      </c>
      <c r="L16" s="11">
        <f t="shared" si="0"/>
        <v>7422</v>
      </c>
      <c r="M16" s="12">
        <f t="shared" si="1"/>
        <v>-14586</v>
      </c>
      <c r="N16" s="13">
        <f t="shared" si="2"/>
        <v>-66.275899672846236</v>
      </c>
      <c r="O16" s="13">
        <f t="shared" si="3"/>
        <v>8.9434293749841842</v>
      </c>
      <c r="P16" s="11"/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ht="15.75" customHeight="1" x14ac:dyDescent="0.25">
      <c r="A17" s="8"/>
      <c r="B17" s="8"/>
      <c r="C17" s="8"/>
      <c r="D17" s="8"/>
      <c r="E17" s="8"/>
      <c r="F17" s="8"/>
      <c r="G17" s="14"/>
      <c r="H17" s="14"/>
      <c r="I17" s="11"/>
      <c r="J17" s="11"/>
      <c r="K17" s="11"/>
      <c r="L17" s="11">
        <f t="shared" si="0"/>
        <v>0</v>
      </c>
      <c r="M17" s="12">
        <f t="shared" si="1"/>
        <v>0</v>
      </c>
      <c r="N17" s="13">
        <f t="shared" si="2"/>
        <v>0</v>
      </c>
      <c r="O17" s="13">
        <f t="shared" si="3"/>
        <v>0</v>
      </c>
      <c r="P17" s="11"/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ht="15.75" customHeight="1" x14ac:dyDescent="0.25">
      <c r="A18" s="8"/>
      <c r="B18" s="8"/>
      <c r="C18" s="8"/>
      <c r="D18" s="8"/>
      <c r="E18" s="8"/>
      <c r="F18" s="8"/>
      <c r="G18" s="14"/>
      <c r="H18" s="14"/>
      <c r="I18" s="11"/>
      <c r="J18" s="11"/>
      <c r="K18" s="11"/>
      <c r="L18" s="11">
        <f t="shared" si="0"/>
        <v>0</v>
      </c>
      <c r="M18" s="12">
        <f t="shared" si="1"/>
        <v>0</v>
      </c>
      <c r="N18" s="13">
        <f t="shared" si="2"/>
        <v>0</v>
      </c>
      <c r="O18" s="13">
        <f t="shared" si="3"/>
        <v>0</v>
      </c>
      <c r="P18" s="11"/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15.75" customHeight="1" x14ac:dyDescent="0.25">
      <c r="A19" s="8"/>
      <c r="B19" s="8"/>
      <c r="C19" s="8"/>
      <c r="D19" s="8"/>
      <c r="E19" s="8"/>
      <c r="F19" s="8"/>
      <c r="G19" s="14"/>
      <c r="H19" s="14"/>
      <c r="I19" s="11"/>
      <c r="J19" s="11"/>
      <c r="K19" s="11"/>
      <c r="L19" s="11">
        <f t="shared" si="0"/>
        <v>0</v>
      </c>
      <c r="M19" s="12">
        <f t="shared" si="1"/>
        <v>0</v>
      </c>
      <c r="N19" s="13">
        <f t="shared" si="2"/>
        <v>0</v>
      </c>
      <c r="O19" s="13">
        <f t="shared" si="3"/>
        <v>0</v>
      </c>
      <c r="P19" s="11"/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15.75" customHeight="1" x14ac:dyDescent="0.25">
      <c r="A20" s="8"/>
      <c r="B20" s="8"/>
      <c r="C20" s="8"/>
      <c r="D20" s="8"/>
      <c r="E20" s="8"/>
      <c r="F20" s="8"/>
      <c r="G20" s="14"/>
      <c r="H20" s="14"/>
      <c r="I20" s="11"/>
      <c r="J20" s="11"/>
      <c r="K20" s="11"/>
      <c r="L20" s="11">
        <f t="shared" si="0"/>
        <v>0</v>
      </c>
      <c r="M20" s="12">
        <f t="shared" si="1"/>
        <v>0</v>
      </c>
      <c r="N20" s="13">
        <f t="shared" si="2"/>
        <v>0</v>
      </c>
      <c r="O20" s="13">
        <f t="shared" si="3"/>
        <v>0</v>
      </c>
      <c r="P20" s="11"/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15.75" customHeight="1" x14ac:dyDescent="0.25">
      <c r="A21" s="8"/>
      <c r="B21" s="8"/>
      <c r="C21" s="8"/>
      <c r="D21" s="8"/>
      <c r="E21" s="8"/>
      <c r="F21" s="8"/>
      <c r="G21" s="14"/>
      <c r="H21" s="14"/>
      <c r="I21" s="11"/>
      <c r="J21" s="11"/>
      <c r="K21" s="11"/>
      <c r="L21" s="11">
        <f t="shared" si="0"/>
        <v>0</v>
      </c>
      <c r="M21" s="12">
        <f t="shared" si="1"/>
        <v>0</v>
      </c>
      <c r="N21" s="13">
        <f t="shared" si="2"/>
        <v>0</v>
      </c>
      <c r="O21" s="13">
        <f t="shared" si="3"/>
        <v>0</v>
      </c>
      <c r="P21" s="11"/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15.75" customHeight="1" x14ac:dyDescent="0.25">
      <c r="A22" s="8"/>
      <c r="B22" s="8"/>
      <c r="C22" s="8"/>
      <c r="D22" s="8"/>
      <c r="E22" s="8"/>
      <c r="F22" s="8"/>
      <c r="G22" s="14"/>
      <c r="H22" s="14"/>
      <c r="I22" s="11"/>
      <c r="J22" s="11"/>
      <c r="K22" s="11"/>
      <c r="L22" s="11">
        <f t="shared" si="0"/>
        <v>0</v>
      </c>
      <c r="M22" s="12">
        <f t="shared" si="1"/>
        <v>0</v>
      </c>
      <c r="N22" s="13">
        <f t="shared" si="2"/>
        <v>0</v>
      </c>
      <c r="O22" s="13">
        <f t="shared" si="3"/>
        <v>0</v>
      </c>
      <c r="P22" s="11"/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15.75" customHeight="1" x14ac:dyDescent="0.25">
      <c r="A23" s="8"/>
      <c r="B23" s="8"/>
      <c r="C23" s="8"/>
      <c r="D23" s="8"/>
      <c r="E23" s="8"/>
      <c r="F23" s="8"/>
      <c r="G23" s="14"/>
      <c r="H23" s="14"/>
      <c r="I23" s="11"/>
      <c r="J23" s="11"/>
      <c r="K23" s="11"/>
      <c r="L23" s="11">
        <f t="shared" si="0"/>
        <v>0</v>
      </c>
      <c r="M23" s="12">
        <f t="shared" si="1"/>
        <v>0</v>
      </c>
      <c r="N23" s="13">
        <f t="shared" si="2"/>
        <v>0</v>
      </c>
      <c r="O23" s="13">
        <f t="shared" si="3"/>
        <v>0</v>
      </c>
      <c r="P23" s="11"/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15.75" customHeight="1" x14ac:dyDescent="0.25">
      <c r="A24" s="8"/>
      <c r="B24" s="8"/>
      <c r="C24" s="8"/>
      <c r="D24" s="8"/>
      <c r="E24" s="8"/>
      <c r="F24" s="8"/>
      <c r="G24" s="14"/>
      <c r="H24" s="14"/>
      <c r="I24" s="11"/>
      <c r="J24" s="11"/>
      <c r="K24" s="11"/>
      <c r="L24" s="11">
        <f t="shared" si="0"/>
        <v>0</v>
      </c>
      <c r="M24" s="12">
        <f t="shared" si="1"/>
        <v>0</v>
      </c>
      <c r="N24" s="13">
        <f t="shared" si="2"/>
        <v>0</v>
      </c>
      <c r="O24" s="13">
        <f t="shared" si="3"/>
        <v>0</v>
      </c>
      <c r="P24" s="11"/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15.75" customHeight="1" x14ac:dyDescent="0.25">
      <c r="A25" s="8"/>
      <c r="B25" s="8"/>
      <c r="C25" s="8"/>
      <c r="D25" s="8"/>
      <c r="E25" s="8"/>
      <c r="F25" s="8"/>
      <c r="G25" s="14"/>
      <c r="H25" s="14"/>
      <c r="I25" s="11"/>
      <c r="J25" s="11"/>
      <c r="K25" s="11"/>
      <c r="L25" s="11">
        <f t="shared" si="0"/>
        <v>0</v>
      </c>
      <c r="M25" s="12">
        <f t="shared" si="1"/>
        <v>0</v>
      </c>
      <c r="N25" s="13">
        <f t="shared" si="2"/>
        <v>0</v>
      </c>
      <c r="O25" s="13">
        <f t="shared" si="3"/>
        <v>0</v>
      </c>
      <c r="P25" s="11"/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ht="15.75" customHeight="1" x14ac:dyDescent="0.25">
      <c r="A26" s="8"/>
      <c r="B26" s="8"/>
      <c r="C26" s="8"/>
      <c r="D26" s="8"/>
      <c r="E26" s="8"/>
      <c r="F26" s="8"/>
      <c r="G26" s="14"/>
      <c r="H26" s="14"/>
      <c r="I26" s="11"/>
      <c r="J26" s="11"/>
      <c r="K26" s="11"/>
      <c r="L26" s="11">
        <f t="shared" si="0"/>
        <v>0</v>
      </c>
      <c r="M26" s="12">
        <f t="shared" si="1"/>
        <v>0</v>
      </c>
      <c r="N26" s="13">
        <f t="shared" si="2"/>
        <v>0</v>
      </c>
      <c r="O26" s="13">
        <f t="shared" si="3"/>
        <v>0</v>
      </c>
      <c r="P26" s="11"/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 ht="15.75" customHeight="1" x14ac:dyDescent="0.25">
      <c r="A27" s="8"/>
      <c r="B27" s="8"/>
      <c r="C27" s="8"/>
      <c r="D27" s="8"/>
      <c r="E27" s="8"/>
      <c r="F27" s="8"/>
      <c r="G27" s="14"/>
      <c r="H27" s="14"/>
      <c r="I27" s="11"/>
      <c r="J27" s="11"/>
      <c r="K27" s="11"/>
      <c r="L27" s="11">
        <f t="shared" si="0"/>
        <v>0</v>
      </c>
      <c r="M27" s="12">
        <f t="shared" si="1"/>
        <v>0</v>
      </c>
      <c r="N27" s="13">
        <f t="shared" si="2"/>
        <v>0</v>
      </c>
      <c r="O27" s="13">
        <f t="shared" si="3"/>
        <v>0</v>
      </c>
      <c r="P27" s="11"/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3" ht="15.75" customHeight="1" x14ac:dyDescent="0.25">
      <c r="A28" s="8"/>
      <c r="B28" s="8"/>
      <c r="C28" s="8"/>
      <c r="D28" s="8"/>
      <c r="E28" s="8"/>
      <c r="F28" s="8"/>
      <c r="G28" s="14"/>
      <c r="H28" s="14"/>
      <c r="I28" s="11"/>
      <c r="J28" s="11"/>
      <c r="K28" s="11"/>
      <c r="L28" s="11">
        <f t="shared" si="0"/>
        <v>0</v>
      </c>
      <c r="M28" s="12">
        <f t="shared" si="1"/>
        <v>0</v>
      </c>
      <c r="N28" s="13">
        <f t="shared" si="2"/>
        <v>0</v>
      </c>
      <c r="O28" s="13">
        <f t="shared" si="3"/>
        <v>0</v>
      </c>
      <c r="P28" s="11"/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3" s="15" customFormat="1" ht="15.75" customHeight="1" x14ac:dyDescent="0.25">
      <c r="A29" s="122" t="s">
        <v>26</v>
      </c>
      <c r="B29" s="122"/>
      <c r="C29" s="122"/>
      <c r="D29" s="122"/>
      <c r="E29" s="122"/>
      <c r="F29" s="122"/>
      <c r="G29" s="122"/>
      <c r="H29" s="122"/>
      <c r="I29" s="16">
        <f>SUM(I11:I28)</f>
        <v>104737</v>
      </c>
      <c r="J29" s="16">
        <f>SUM(J11:J28)</f>
        <v>35375.300000000003</v>
      </c>
      <c r="K29" s="16">
        <f>SUM(K11:K28)</f>
        <v>47613</v>
      </c>
      <c r="L29" s="16">
        <f>SUM(L11:L28)</f>
        <v>82988.3</v>
      </c>
      <c r="M29" s="16">
        <f>SUM(M11:M28)</f>
        <v>-21748.7</v>
      </c>
      <c r="N29" s="17">
        <f t="shared" si="2"/>
        <v>-20.765059148152034</v>
      </c>
      <c r="O29" s="18">
        <f t="shared" si="3"/>
        <v>100</v>
      </c>
      <c r="P29" s="16">
        <f>SUM(P11:P28)</f>
        <v>0</v>
      </c>
      <c r="Q29" s="19"/>
    </row>
    <row r="30" spans="1:1023" ht="15.7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1"/>
      <c r="P30" s="20"/>
      <c r="Q30" s="20"/>
      <c r="R30"/>
      <c r="S30"/>
      <c r="T30"/>
    </row>
    <row r="31" spans="1:1023" ht="15" customHeight="1" x14ac:dyDescent="0.25">
      <c r="A31" s="123" t="s">
        <v>27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/>
      <c r="S31"/>
      <c r="T31"/>
    </row>
    <row r="32" spans="1:1023" ht="95.25" customHeight="1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/>
      <c r="S32"/>
      <c r="T32"/>
    </row>
    <row r="33" spans="1:20" ht="15" hidden="1" customHeight="1" x14ac:dyDescent="0.25">
      <c r="A33" s="116" t="s">
        <v>28</v>
      </c>
      <c r="B33" s="116"/>
      <c r="C33" s="116"/>
      <c r="D33" s="116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3"/>
      <c r="P33" s="22"/>
      <c r="Q33" s="22"/>
      <c r="R33"/>
      <c r="S33"/>
      <c r="T33"/>
    </row>
    <row r="34" spans="1:20" ht="15" hidden="1" customHeight="1" x14ac:dyDescent="0.25">
      <c r="A34" s="24">
        <v>-1</v>
      </c>
      <c r="B34" s="120" t="s">
        <v>29</v>
      </c>
      <c r="C34" s="120"/>
      <c r="D34" s="1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1"/>
      <c r="P34" s="20"/>
      <c r="Q34" s="20"/>
      <c r="R34"/>
      <c r="S34"/>
      <c r="T34"/>
    </row>
    <row r="35" spans="1:20" ht="15" hidden="1" customHeight="1" x14ac:dyDescent="0.25">
      <c r="A35" s="24">
        <v>-2</v>
      </c>
      <c r="B35" s="120" t="s">
        <v>30</v>
      </c>
      <c r="C35" s="120"/>
      <c r="D35" s="1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1"/>
      <c r="P35" s="20"/>
      <c r="Q35" s="20"/>
      <c r="R35"/>
      <c r="S35"/>
      <c r="T35"/>
    </row>
    <row r="36" spans="1:20" ht="15" hidden="1" customHeight="1" x14ac:dyDescent="0.25">
      <c r="A36" s="24">
        <v>-3</v>
      </c>
      <c r="B36" s="120" t="s">
        <v>31</v>
      </c>
      <c r="C36" s="120"/>
      <c r="D36" s="1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1"/>
      <c r="P36" s="20"/>
      <c r="Q36" s="20"/>
      <c r="R36"/>
      <c r="S36"/>
      <c r="T36"/>
    </row>
    <row r="37" spans="1:20" ht="15" hidden="1" customHeight="1" x14ac:dyDescent="0.25">
      <c r="A37" s="24">
        <v>-4</v>
      </c>
      <c r="B37" s="120" t="s">
        <v>32</v>
      </c>
      <c r="C37" s="120"/>
      <c r="D37" s="1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1"/>
      <c r="P37" s="20"/>
      <c r="Q37" s="20"/>
      <c r="R37"/>
      <c r="S37"/>
      <c r="T37"/>
    </row>
    <row r="38" spans="1:20" ht="15" customHeight="1" x14ac:dyDescent="0.25">
      <c r="A38" s="121" t="s">
        <v>33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25"/>
      <c r="S38" s="25"/>
      <c r="T38" s="25"/>
    </row>
  </sheetData>
  <mergeCells count="28">
    <mergeCell ref="A38:Q38"/>
    <mergeCell ref="A29:H29"/>
    <mergeCell ref="A31:Q31"/>
    <mergeCell ref="A32:Q32"/>
    <mergeCell ref="A33:D33"/>
    <mergeCell ref="B34:D34"/>
    <mergeCell ref="B35:D35"/>
    <mergeCell ref="J9:L9"/>
    <mergeCell ref="M9:M10"/>
    <mergeCell ref="N9:N10"/>
    <mergeCell ref="B36:D36"/>
    <mergeCell ref="B37:D37"/>
    <mergeCell ref="A6:Q6"/>
    <mergeCell ref="A7:I7"/>
    <mergeCell ref="A8:A10"/>
    <mergeCell ref="C8:C10"/>
    <mergeCell ref="E8:F8"/>
    <mergeCell ref="G8:H8"/>
    <mergeCell ref="I8:L8"/>
    <mergeCell ref="M8:N8"/>
    <mergeCell ref="O8:O10"/>
    <mergeCell ref="P8:P10"/>
    <mergeCell ref="Q8:Q10"/>
    <mergeCell ref="D9:D10"/>
    <mergeCell ref="F9:F10"/>
    <mergeCell ref="G9:G10"/>
    <mergeCell ref="H9:H10"/>
    <mergeCell ref="I9:I10"/>
  </mergeCells>
  <pageMargins left="0.51180555555555496" right="0.51180555555555496" top="0.78749999999999998" bottom="0.78749999999999998" header="0.51180555555555496" footer="0.51180555555555496"/>
  <pageSetup paperSize="9" scale="49" firstPageNumber="0" orientation="portrait" horizontalDpi="0" verticalDpi="0" r:id="rId1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U27"/>
  <sheetViews>
    <sheetView showGridLines="0" topLeftCell="A11" zoomScale="80" zoomScaleNormal="80" workbookViewId="0">
      <selection activeCell="E34" sqref="E34"/>
    </sheetView>
  </sheetViews>
  <sheetFormatPr defaultColWidth="9.7109375" defaultRowHeight="15" x14ac:dyDescent="0.25"/>
  <cols>
    <col min="1" max="1" width="1.140625" style="34" customWidth="1"/>
    <col min="2" max="2" width="5.140625" style="34" customWidth="1"/>
    <col min="3" max="3" width="0" style="34" hidden="1" customWidth="1"/>
    <col min="4" max="4" width="7.42578125" style="34" customWidth="1"/>
    <col min="5" max="5" width="29.140625" style="34" customWidth="1"/>
    <col min="6" max="6" width="0" style="34" hidden="1" customWidth="1"/>
    <col min="7" max="7" width="25" style="34" customWidth="1"/>
    <col min="8" max="8" width="14.85546875" style="34" customWidth="1"/>
    <col min="9" max="9" width="15.85546875" style="34" customWidth="1"/>
    <col min="10" max="13" width="16.5703125" style="34" customWidth="1"/>
    <col min="14" max="14" width="14.85546875" style="34" customWidth="1"/>
    <col min="15" max="15" width="9.7109375" style="35"/>
    <col min="16" max="16" width="13.7109375" style="35" customWidth="1"/>
    <col min="17" max="17" width="14.85546875" style="34" customWidth="1"/>
    <col min="18" max="18" width="21.7109375" style="34" customWidth="1"/>
    <col min="19" max="16384" width="9.7109375" style="34"/>
  </cols>
  <sheetData>
    <row r="5" spans="2:18" ht="6.75" customHeight="1" x14ac:dyDescent="0.25"/>
    <row r="6" spans="2:18" ht="24" customHeight="1" x14ac:dyDescent="0.25">
      <c r="B6" s="134" t="s">
        <v>161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2:18" ht="24" customHeight="1" x14ac:dyDescent="0.25">
      <c r="B7" s="135" t="s">
        <v>1</v>
      </c>
      <c r="C7" s="135"/>
      <c r="D7" s="135"/>
      <c r="E7" s="135"/>
      <c r="F7" s="135"/>
      <c r="G7" s="135"/>
      <c r="H7" s="135"/>
      <c r="I7" s="135"/>
      <c r="J7" s="135"/>
      <c r="K7" s="36"/>
      <c r="L7" s="36"/>
      <c r="M7" s="36"/>
      <c r="N7" s="36"/>
      <c r="O7" s="37"/>
      <c r="P7" s="37"/>
      <c r="Q7" s="36"/>
      <c r="R7" s="38"/>
    </row>
    <row r="8" spans="2:18" ht="15.75" customHeight="1" x14ac:dyDescent="0.25">
      <c r="B8" s="131" t="s">
        <v>2</v>
      </c>
      <c r="C8" s="39" t="s">
        <v>3</v>
      </c>
      <c r="D8" s="131" t="s">
        <v>4</v>
      </c>
      <c r="E8" s="40" t="s">
        <v>5</v>
      </c>
      <c r="F8" s="132" t="s">
        <v>6</v>
      </c>
      <c r="G8" s="132"/>
      <c r="H8" s="129" t="s">
        <v>7</v>
      </c>
      <c r="I8" s="129"/>
      <c r="J8" s="131" t="s">
        <v>8</v>
      </c>
      <c r="K8" s="131"/>
      <c r="L8" s="131"/>
      <c r="M8" s="131"/>
      <c r="N8" s="131" t="s">
        <v>9</v>
      </c>
      <c r="O8" s="131"/>
      <c r="P8" s="136" t="s">
        <v>10</v>
      </c>
      <c r="Q8" s="131" t="s">
        <v>11</v>
      </c>
      <c r="R8" s="131" t="s">
        <v>12</v>
      </c>
    </row>
    <row r="9" spans="2:18" ht="15" customHeight="1" x14ac:dyDescent="0.25">
      <c r="B9" s="131"/>
      <c r="C9" s="39"/>
      <c r="D9" s="131"/>
      <c r="E9" s="131" t="s">
        <v>3</v>
      </c>
      <c r="F9" s="40"/>
      <c r="G9" s="131" t="s">
        <v>6</v>
      </c>
      <c r="H9" s="131" t="s">
        <v>13</v>
      </c>
      <c r="I9" s="131" t="s">
        <v>14</v>
      </c>
      <c r="J9" s="132" t="s">
        <v>15</v>
      </c>
      <c r="K9" s="131" t="s">
        <v>16</v>
      </c>
      <c r="L9" s="131"/>
      <c r="M9" s="131"/>
      <c r="N9" s="132" t="s">
        <v>17</v>
      </c>
      <c r="O9" s="133" t="s">
        <v>18</v>
      </c>
      <c r="P9" s="136"/>
      <c r="Q9" s="131"/>
      <c r="R9" s="131"/>
    </row>
    <row r="10" spans="2:18" ht="45" customHeight="1" x14ac:dyDescent="0.25">
      <c r="B10" s="131"/>
      <c r="C10" s="41" t="s">
        <v>19</v>
      </c>
      <c r="D10" s="131"/>
      <c r="E10" s="131"/>
      <c r="F10" s="39" t="s">
        <v>6</v>
      </c>
      <c r="G10" s="131"/>
      <c r="H10" s="131"/>
      <c r="I10" s="131"/>
      <c r="J10" s="132"/>
      <c r="K10" s="41" t="s">
        <v>20</v>
      </c>
      <c r="L10" s="41" t="s">
        <v>21</v>
      </c>
      <c r="M10" s="41" t="s">
        <v>22</v>
      </c>
      <c r="N10" s="132"/>
      <c r="O10" s="133"/>
      <c r="P10" s="136"/>
      <c r="Q10" s="131"/>
      <c r="R10" s="131"/>
    </row>
    <row r="11" spans="2:18" ht="30" customHeight="1" x14ac:dyDescent="0.25">
      <c r="B11" s="42"/>
      <c r="C11" s="42"/>
      <c r="D11" s="42"/>
      <c r="E11" s="43" t="s">
        <v>68</v>
      </c>
      <c r="F11" s="44"/>
      <c r="G11" s="43" t="s">
        <v>66</v>
      </c>
      <c r="H11" s="45" t="s">
        <v>54</v>
      </c>
      <c r="I11" s="45" t="s">
        <v>55</v>
      </c>
      <c r="J11" s="46">
        <v>1000</v>
      </c>
      <c r="K11" s="46"/>
      <c r="L11" s="46">
        <v>0</v>
      </c>
      <c r="M11" s="46">
        <f t="shared" ref="M11:M17" si="0">K11+L11</f>
        <v>0</v>
      </c>
      <c r="N11" s="47">
        <f t="shared" ref="N11:N17" si="1">M11-J11</f>
        <v>-1000</v>
      </c>
      <c r="O11" s="48" t="e">
        <f>#N/A</f>
        <v>#N/A</v>
      </c>
      <c r="P11" s="48" t="e">
        <f>#N/A</f>
        <v>#N/A</v>
      </c>
      <c r="Q11" s="46"/>
      <c r="R11" s="42"/>
    </row>
    <row r="12" spans="2:18" ht="30" customHeight="1" x14ac:dyDescent="0.25">
      <c r="B12" s="42"/>
      <c r="C12" s="42"/>
      <c r="D12" s="42"/>
      <c r="E12" s="43" t="s">
        <v>67</v>
      </c>
      <c r="F12" s="44"/>
      <c r="G12" s="43" t="s">
        <v>66</v>
      </c>
      <c r="H12" s="45" t="s">
        <v>54</v>
      </c>
      <c r="I12" s="45" t="s">
        <v>55</v>
      </c>
      <c r="J12" s="46">
        <v>1000</v>
      </c>
      <c r="K12" s="46"/>
      <c r="L12" s="46">
        <v>0</v>
      </c>
      <c r="M12" s="46">
        <f t="shared" si="0"/>
        <v>0</v>
      </c>
      <c r="N12" s="47">
        <f t="shared" si="1"/>
        <v>-1000</v>
      </c>
      <c r="O12" s="48" t="e">
        <f>#N/A</f>
        <v>#N/A</v>
      </c>
      <c r="P12" s="48" t="e">
        <f>#N/A</f>
        <v>#N/A</v>
      </c>
      <c r="Q12" s="46"/>
      <c r="R12" s="42"/>
    </row>
    <row r="13" spans="2:18" ht="30" customHeight="1" x14ac:dyDescent="0.25">
      <c r="B13" s="42"/>
      <c r="C13" s="42"/>
      <c r="D13" s="42"/>
      <c r="E13" s="43" t="s">
        <v>65</v>
      </c>
      <c r="F13" s="44"/>
      <c r="G13" s="43" t="s">
        <v>64</v>
      </c>
      <c r="H13" s="45" t="s">
        <v>54</v>
      </c>
      <c r="I13" s="45" t="s">
        <v>55</v>
      </c>
      <c r="J13" s="46">
        <v>28000</v>
      </c>
      <c r="K13" s="46"/>
      <c r="L13" s="46">
        <v>90000</v>
      </c>
      <c r="M13" s="46">
        <f t="shared" si="0"/>
        <v>90000</v>
      </c>
      <c r="N13" s="47">
        <f t="shared" si="1"/>
        <v>62000</v>
      </c>
      <c r="O13" s="48" t="e">
        <f>#N/A</f>
        <v>#N/A</v>
      </c>
      <c r="P13" s="48" t="e">
        <f>#N/A</f>
        <v>#N/A</v>
      </c>
      <c r="Q13" s="46"/>
      <c r="R13" s="42"/>
    </row>
    <row r="14" spans="2:18" ht="15.75" customHeight="1" x14ac:dyDescent="0.25">
      <c r="B14" s="42"/>
      <c r="C14" s="42"/>
      <c r="D14" s="42"/>
      <c r="E14" s="42"/>
      <c r="F14" s="42"/>
      <c r="G14" s="42"/>
      <c r="H14" s="49"/>
      <c r="I14" s="49"/>
      <c r="J14" s="46"/>
      <c r="K14" s="46"/>
      <c r="L14" s="46"/>
      <c r="M14" s="46">
        <f t="shared" si="0"/>
        <v>0</v>
      </c>
      <c r="N14" s="47">
        <f t="shared" si="1"/>
        <v>0</v>
      </c>
      <c r="O14" s="48" t="e">
        <f>#N/A</f>
        <v>#N/A</v>
      </c>
      <c r="P14" s="48" t="e">
        <f>#N/A</f>
        <v>#N/A</v>
      </c>
      <c r="Q14" s="46"/>
      <c r="R14" s="42"/>
    </row>
    <row r="15" spans="2:18" ht="15.75" customHeight="1" x14ac:dyDescent="0.25">
      <c r="B15" s="42"/>
      <c r="C15" s="42"/>
      <c r="D15" s="42"/>
      <c r="E15" s="42"/>
      <c r="F15" s="42"/>
      <c r="G15" s="42"/>
      <c r="H15" s="49"/>
      <c r="I15" s="49"/>
      <c r="J15" s="46"/>
      <c r="K15" s="46"/>
      <c r="L15" s="46"/>
      <c r="M15" s="46">
        <f t="shared" si="0"/>
        <v>0</v>
      </c>
      <c r="N15" s="47">
        <f t="shared" si="1"/>
        <v>0</v>
      </c>
      <c r="O15" s="48" t="e">
        <f>#N/A</f>
        <v>#N/A</v>
      </c>
      <c r="P15" s="48" t="e">
        <f>#N/A</f>
        <v>#N/A</v>
      </c>
      <c r="Q15" s="46"/>
      <c r="R15" s="42"/>
    </row>
    <row r="16" spans="2:18" ht="15.75" customHeight="1" x14ac:dyDescent="0.25">
      <c r="B16" s="42"/>
      <c r="C16" s="42"/>
      <c r="D16" s="42"/>
      <c r="E16" s="42"/>
      <c r="F16" s="42"/>
      <c r="G16" s="42"/>
      <c r="H16" s="49"/>
      <c r="I16" s="49"/>
      <c r="J16" s="46"/>
      <c r="K16" s="46"/>
      <c r="L16" s="46"/>
      <c r="M16" s="46">
        <f t="shared" si="0"/>
        <v>0</v>
      </c>
      <c r="N16" s="47">
        <f t="shared" si="1"/>
        <v>0</v>
      </c>
      <c r="O16" s="48" t="e">
        <f>#N/A</f>
        <v>#N/A</v>
      </c>
      <c r="P16" s="48" t="e">
        <f>#N/A</f>
        <v>#N/A</v>
      </c>
      <c r="Q16" s="46"/>
      <c r="R16" s="42"/>
    </row>
    <row r="17" spans="2:21" ht="15.75" customHeight="1" x14ac:dyDescent="0.25">
      <c r="B17" s="42"/>
      <c r="C17" s="42"/>
      <c r="D17" s="42"/>
      <c r="E17" s="42"/>
      <c r="F17" s="42"/>
      <c r="G17" s="42"/>
      <c r="H17" s="49"/>
      <c r="I17" s="49"/>
      <c r="J17" s="46"/>
      <c r="K17" s="46"/>
      <c r="L17" s="46"/>
      <c r="M17" s="46">
        <f t="shared" si="0"/>
        <v>0</v>
      </c>
      <c r="N17" s="47">
        <f t="shared" si="1"/>
        <v>0</v>
      </c>
      <c r="O17" s="48" t="e">
        <f>#N/A</f>
        <v>#N/A</v>
      </c>
      <c r="P17" s="48" t="e">
        <f>#N/A</f>
        <v>#N/A</v>
      </c>
      <c r="Q17" s="46"/>
      <c r="R17" s="42"/>
    </row>
    <row r="18" spans="2:21" s="53" customFormat="1" ht="15.75" customHeight="1" x14ac:dyDescent="0.25">
      <c r="B18" s="126" t="s">
        <v>26</v>
      </c>
      <c r="C18" s="126"/>
      <c r="D18" s="126"/>
      <c r="E18" s="126"/>
      <c r="F18" s="126"/>
      <c r="G18" s="126"/>
      <c r="H18" s="126"/>
      <c r="I18" s="126"/>
      <c r="J18" s="50">
        <f>SUM(J11:J17)</f>
        <v>30000</v>
      </c>
      <c r="K18" s="50">
        <f>SUM(K11:K17)</f>
        <v>0</v>
      </c>
      <c r="L18" s="50">
        <f>SUM(L11:L17)</f>
        <v>90000</v>
      </c>
      <c r="M18" s="50">
        <f>SUM(M11:M17)</f>
        <v>90000</v>
      </c>
      <c r="N18" s="50">
        <f>SUM(N11:N17)</f>
        <v>60000</v>
      </c>
      <c r="O18" s="51" t="e">
        <f>#N/A</f>
        <v>#N/A</v>
      </c>
      <c r="P18" s="51" t="e">
        <f>#N/A</f>
        <v>#N/A</v>
      </c>
      <c r="Q18" s="50">
        <f>SUM(Q11:Q17)</f>
        <v>0</v>
      </c>
      <c r="R18" s="52"/>
    </row>
    <row r="19" spans="2:21" ht="15.75" customHeight="1" x14ac:dyDescent="0.2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55"/>
      <c r="Q19" s="54"/>
      <c r="R19" s="54"/>
    </row>
    <row r="20" spans="2:21" ht="15" customHeight="1" x14ac:dyDescent="0.25">
      <c r="B20" s="127" t="s">
        <v>27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spans="2:21" ht="95.25" customHeight="1" x14ac:dyDescent="0.25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2:21" ht="15" hidden="1" customHeight="1" x14ac:dyDescent="0.25">
      <c r="B22" s="129" t="s">
        <v>28</v>
      </c>
      <c r="C22" s="129"/>
      <c r="D22" s="129"/>
      <c r="E22" s="129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7"/>
      <c r="Q22" s="56"/>
      <c r="R22" s="56"/>
    </row>
    <row r="23" spans="2:21" ht="15" hidden="1" customHeight="1" x14ac:dyDescent="0.25">
      <c r="B23" s="58">
        <v>-1</v>
      </c>
      <c r="C23" s="130" t="s">
        <v>29</v>
      </c>
      <c r="D23" s="130"/>
      <c r="E23" s="130"/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55"/>
      <c r="Q23" s="54"/>
      <c r="R23" s="54"/>
    </row>
    <row r="24" spans="2:21" ht="15" hidden="1" customHeight="1" x14ac:dyDescent="0.25">
      <c r="B24" s="58">
        <v>-2</v>
      </c>
      <c r="C24" s="130" t="s">
        <v>30</v>
      </c>
      <c r="D24" s="130"/>
      <c r="E24" s="130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4"/>
      <c r="R24" s="54"/>
    </row>
    <row r="25" spans="2:21" ht="15" hidden="1" customHeight="1" x14ac:dyDescent="0.25">
      <c r="B25" s="58">
        <v>-3</v>
      </c>
      <c r="C25" s="130" t="s">
        <v>31</v>
      </c>
      <c r="D25" s="130"/>
      <c r="E25" s="130"/>
      <c r="F25" s="54"/>
      <c r="G25" s="54"/>
      <c r="H25" s="54"/>
      <c r="I25" s="54"/>
      <c r="J25" s="54"/>
      <c r="K25" s="54"/>
      <c r="L25" s="54"/>
      <c r="M25" s="54"/>
      <c r="N25" s="54"/>
      <c r="O25" s="55"/>
      <c r="P25" s="55"/>
      <c r="Q25" s="54"/>
      <c r="R25" s="54"/>
    </row>
    <row r="26" spans="2:21" ht="15" hidden="1" customHeight="1" x14ac:dyDescent="0.25">
      <c r="B26" s="58">
        <v>-4</v>
      </c>
      <c r="C26" s="130" t="s">
        <v>32</v>
      </c>
      <c r="D26" s="130"/>
      <c r="E26" s="130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4"/>
      <c r="R26" s="54"/>
    </row>
    <row r="27" spans="2:21" ht="15" customHeight="1" x14ac:dyDescent="0.25">
      <c r="B27" s="125" t="s">
        <v>33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59"/>
      <c r="T27" s="59"/>
      <c r="U27" s="59"/>
    </row>
  </sheetData>
  <sheetProtection selectLockedCells="1" selectUnlockedCells="1"/>
  <mergeCells count="28">
    <mergeCell ref="B6:R6"/>
    <mergeCell ref="B7:J7"/>
    <mergeCell ref="B8:B10"/>
    <mergeCell ref="D8:D10"/>
    <mergeCell ref="F8:G8"/>
    <mergeCell ref="H8:I8"/>
    <mergeCell ref="J8:M8"/>
    <mergeCell ref="N8:O8"/>
    <mergeCell ref="P8:P10"/>
    <mergeCell ref="Q8:Q10"/>
    <mergeCell ref="R8:R10"/>
    <mergeCell ref="E9:E10"/>
    <mergeCell ref="G9:G10"/>
    <mergeCell ref="H9:H10"/>
    <mergeCell ref="I9:I10"/>
    <mergeCell ref="J9:J10"/>
    <mergeCell ref="K9:M9"/>
    <mergeCell ref="N9:N10"/>
    <mergeCell ref="O9:O10"/>
    <mergeCell ref="C25:E25"/>
    <mergeCell ref="C26:E26"/>
    <mergeCell ref="B27:R27"/>
    <mergeCell ref="B18:I18"/>
    <mergeCell ref="B20:R20"/>
    <mergeCell ref="B21:R21"/>
    <mergeCell ref="B22:E22"/>
    <mergeCell ref="C23:E23"/>
    <mergeCell ref="C24:E24"/>
  </mergeCells>
  <pageMargins left="0.51180555555555551" right="0.51180555555555551" top="0.78749999999999998" bottom="0.78749999999999998" header="0.51180555555555551" footer="0.51180555555555551"/>
  <pageSetup paperSize="9" scale="39" firstPageNumber="0" orientation="portrait" horizontalDpi="300" verticalDpi="300" r:id="rId1"/>
  <headerFooter alignWithMargins="0"/>
  <colBreaks count="1" manualBreakCount="1">
    <brk id="1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5"/>
  <sheetViews>
    <sheetView showGridLines="0" zoomScale="80" zoomScaleNormal="80" zoomScaleSheetLayoutView="40" workbookViewId="0">
      <selection activeCell="AN19" sqref="AN19"/>
    </sheetView>
  </sheetViews>
  <sheetFormatPr defaultColWidth="9.28515625" defaultRowHeight="15" x14ac:dyDescent="0.25"/>
  <cols>
    <col min="1" max="1" width="1.140625" style="34" customWidth="1"/>
    <col min="2" max="2" width="4.85546875" style="34" customWidth="1"/>
    <col min="3" max="3" width="0" style="34" hidden="1" customWidth="1"/>
    <col min="4" max="4" width="7.140625" style="34" customWidth="1"/>
    <col min="5" max="5" width="27.85546875" style="34" customWidth="1"/>
    <col min="6" max="6" width="0" style="34" hidden="1" customWidth="1"/>
    <col min="7" max="7" width="23.85546875" style="34" customWidth="1"/>
    <col min="8" max="8" width="14.140625" style="34" customWidth="1"/>
    <col min="9" max="9" width="15.140625" style="34" customWidth="1"/>
    <col min="10" max="13" width="15.85546875" style="34" customWidth="1"/>
    <col min="14" max="14" width="14.140625" style="34" customWidth="1"/>
    <col min="15" max="15" width="9.28515625" style="34"/>
    <col min="16" max="16" width="13.140625" style="34" customWidth="1"/>
    <col min="17" max="17" width="14.140625" style="34" customWidth="1"/>
    <col min="18" max="18" width="20.85546875" style="34" customWidth="1"/>
    <col min="19" max="16384" width="9.28515625" style="34"/>
  </cols>
  <sheetData>
    <row r="1" spans="1:254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</row>
    <row r="5" spans="1:254" ht="6.7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</row>
    <row r="6" spans="1:254" ht="24" customHeight="1" x14ac:dyDescent="0.25">
      <c r="A6" s="60"/>
      <c r="B6" s="134" t="s">
        <v>164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</row>
    <row r="7" spans="1:254" ht="24" customHeight="1" x14ac:dyDescent="0.25">
      <c r="A7" s="60"/>
      <c r="B7" s="135" t="s">
        <v>1</v>
      </c>
      <c r="C7" s="135"/>
      <c r="D7" s="135"/>
      <c r="E7" s="135"/>
      <c r="F7" s="135"/>
      <c r="G7" s="135"/>
      <c r="H7" s="135"/>
      <c r="I7" s="135"/>
      <c r="J7" s="135"/>
      <c r="K7" s="36"/>
      <c r="L7" s="36"/>
      <c r="M7" s="36"/>
      <c r="N7" s="36"/>
      <c r="O7" s="37"/>
      <c r="P7" s="37"/>
      <c r="Q7" s="36"/>
      <c r="R7" s="38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</row>
    <row r="8" spans="1:254" ht="15.75" customHeight="1" x14ac:dyDescent="0.25">
      <c r="A8" s="60"/>
      <c r="B8" s="131" t="s">
        <v>2</v>
      </c>
      <c r="C8" s="39" t="s">
        <v>3</v>
      </c>
      <c r="D8" s="131" t="s">
        <v>4</v>
      </c>
      <c r="E8" s="40" t="s">
        <v>5</v>
      </c>
      <c r="F8" s="132" t="s">
        <v>6</v>
      </c>
      <c r="G8" s="132"/>
      <c r="H8" s="129" t="s">
        <v>7</v>
      </c>
      <c r="I8" s="129"/>
      <c r="J8" s="131" t="s">
        <v>8</v>
      </c>
      <c r="K8" s="131"/>
      <c r="L8" s="131"/>
      <c r="M8" s="131"/>
      <c r="N8" s="131" t="s">
        <v>9</v>
      </c>
      <c r="O8" s="131"/>
      <c r="P8" s="136" t="s">
        <v>10</v>
      </c>
      <c r="Q8" s="131" t="s">
        <v>11</v>
      </c>
      <c r="R8" s="131" t="s">
        <v>12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</row>
    <row r="9" spans="1:254" ht="15" customHeight="1" x14ac:dyDescent="0.25">
      <c r="A9" s="60"/>
      <c r="B9" s="131"/>
      <c r="C9" s="39"/>
      <c r="D9" s="131"/>
      <c r="E9" s="131" t="s">
        <v>3</v>
      </c>
      <c r="F9" s="40"/>
      <c r="G9" s="131" t="s">
        <v>6</v>
      </c>
      <c r="H9" s="131" t="s">
        <v>13</v>
      </c>
      <c r="I9" s="131" t="s">
        <v>14</v>
      </c>
      <c r="J9" s="132" t="s">
        <v>15</v>
      </c>
      <c r="K9" s="131" t="s">
        <v>16</v>
      </c>
      <c r="L9" s="131"/>
      <c r="M9" s="131"/>
      <c r="N9" s="132" t="s">
        <v>17</v>
      </c>
      <c r="O9" s="133" t="s">
        <v>18</v>
      </c>
      <c r="P9" s="136"/>
      <c r="Q9" s="131"/>
      <c r="R9" s="131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</row>
    <row r="10" spans="1:254" ht="45" customHeight="1" x14ac:dyDescent="0.25">
      <c r="A10" s="60"/>
      <c r="B10" s="131"/>
      <c r="C10" s="41" t="s">
        <v>19</v>
      </c>
      <c r="D10" s="131"/>
      <c r="E10" s="131"/>
      <c r="F10" s="39" t="s">
        <v>6</v>
      </c>
      <c r="G10" s="131"/>
      <c r="H10" s="131"/>
      <c r="I10" s="131"/>
      <c r="J10" s="132"/>
      <c r="K10" s="41" t="s">
        <v>20</v>
      </c>
      <c r="L10" s="41" t="s">
        <v>21</v>
      </c>
      <c r="M10" s="41" t="s">
        <v>22</v>
      </c>
      <c r="N10" s="132"/>
      <c r="O10" s="133"/>
      <c r="P10" s="136"/>
      <c r="Q10" s="131"/>
      <c r="R10" s="131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</row>
    <row r="11" spans="1:254" ht="150" customHeight="1" x14ac:dyDescent="0.25">
      <c r="A11" s="60"/>
      <c r="B11" s="42"/>
      <c r="C11" s="42"/>
      <c r="D11" s="42"/>
      <c r="E11" s="61" t="s">
        <v>74</v>
      </c>
      <c r="F11" s="61" t="s">
        <v>73</v>
      </c>
      <c r="G11" s="61" t="s">
        <v>73</v>
      </c>
      <c r="H11" s="62" t="s">
        <v>70</v>
      </c>
      <c r="I11" s="63" t="s">
        <v>69</v>
      </c>
      <c r="J11" s="46">
        <v>8500</v>
      </c>
      <c r="K11" s="46">
        <v>3430</v>
      </c>
      <c r="L11" s="46">
        <f>(182.5*10*4)+255</f>
        <v>7555</v>
      </c>
      <c r="M11" s="46">
        <f>K11+L11</f>
        <v>10985</v>
      </c>
      <c r="N11" s="47">
        <f>M11-J11</f>
        <v>2485</v>
      </c>
      <c r="O11" s="48">
        <f t="shared" ref="O11:O16" si="0">IFERROR(M11/J11*100-100,0)</f>
        <v>29.235294117647044</v>
      </c>
      <c r="P11" s="48">
        <f t="shared" ref="P11:P16" si="1">IFERROR(M11/$M$16*100,0)</f>
        <v>70.870967741935488</v>
      </c>
      <c r="Q11" s="46"/>
      <c r="R11" s="42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</row>
    <row r="12" spans="1:254" ht="105" customHeight="1" x14ac:dyDescent="0.25">
      <c r="A12" s="60"/>
      <c r="B12" s="42"/>
      <c r="C12" s="42"/>
      <c r="D12" s="42"/>
      <c r="E12" s="61" t="s">
        <v>72</v>
      </c>
      <c r="F12" s="61" t="s">
        <v>71</v>
      </c>
      <c r="G12" s="61" t="s">
        <v>71</v>
      </c>
      <c r="H12" s="62" t="s">
        <v>70</v>
      </c>
      <c r="I12" s="63" t="s">
        <v>69</v>
      </c>
      <c r="J12" s="46">
        <v>6500</v>
      </c>
      <c r="K12" s="46">
        <v>1095</v>
      </c>
      <c r="L12" s="46">
        <f>(730*4.5)+135</f>
        <v>3420</v>
      </c>
      <c r="M12" s="46">
        <f>K12+L12</f>
        <v>4515</v>
      </c>
      <c r="N12" s="47">
        <f>M12-J12</f>
        <v>-1985</v>
      </c>
      <c r="O12" s="48">
        <f t="shared" si="0"/>
        <v>-30.538461538461533</v>
      </c>
      <c r="P12" s="48">
        <f t="shared" si="1"/>
        <v>29.12903225806452</v>
      </c>
      <c r="Q12" s="46"/>
      <c r="R12" s="42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</row>
    <row r="13" spans="1:254" ht="15.75" customHeight="1" x14ac:dyDescent="0.25">
      <c r="A13" s="60"/>
      <c r="B13" s="42"/>
      <c r="C13" s="42"/>
      <c r="D13" s="42"/>
      <c r="E13" s="42"/>
      <c r="F13" s="42"/>
      <c r="G13" s="42"/>
      <c r="H13" s="49"/>
      <c r="I13" s="49"/>
      <c r="J13" s="46"/>
      <c r="K13" s="46"/>
      <c r="L13" s="46"/>
      <c r="M13" s="46">
        <f>K13+L13</f>
        <v>0</v>
      </c>
      <c r="N13" s="47">
        <f>M13-J13</f>
        <v>0</v>
      </c>
      <c r="O13" s="48">
        <f t="shared" si="0"/>
        <v>0</v>
      </c>
      <c r="P13" s="48">
        <f t="shared" si="1"/>
        <v>0</v>
      </c>
      <c r="Q13" s="46"/>
      <c r="R13" s="42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</row>
    <row r="14" spans="1:254" ht="15.75" customHeight="1" x14ac:dyDescent="0.25">
      <c r="A14" s="60"/>
      <c r="B14" s="42"/>
      <c r="C14" s="42"/>
      <c r="D14" s="42"/>
      <c r="E14" s="42"/>
      <c r="F14" s="42"/>
      <c r="G14" s="42"/>
      <c r="H14" s="49"/>
      <c r="I14" s="49"/>
      <c r="J14" s="46"/>
      <c r="K14" s="46"/>
      <c r="L14" s="46"/>
      <c r="M14" s="46">
        <f>K14+L14</f>
        <v>0</v>
      </c>
      <c r="N14" s="47">
        <f>M14-J14</f>
        <v>0</v>
      </c>
      <c r="O14" s="48">
        <f t="shared" si="0"/>
        <v>0</v>
      </c>
      <c r="P14" s="48">
        <f t="shared" si="1"/>
        <v>0</v>
      </c>
      <c r="Q14" s="46"/>
      <c r="R14" s="42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</row>
    <row r="15" spans="1:254" ht="15.75" customHeight="1" x14ac:dyDescent="0.25">
      <c r="A15" s="60"/>
      <c r="B15" s="42"/>
      <c r="C15" s="42"/>
      <c r="D15" s="42"/>
      <c r="E15" s="42"/>
      <c r="F15" s="42"/>
      <c r="G15" s="42"/>
      <c r="H15" s="49"/>
      <c r="I15" s="49"/>
      <c r="J15" s="46"/>
      <c r="K15" s="46"/>
      <c r="L15" s="46"/>
      <c r="M15" s="46">
        <f>K15+L15</f>
        <v>0</v>
      </c>
      <c r="N15" s="47">
        <f>M15-J15</f>
        <v>0</v>
      </c>
      <c r="O15" s="48">
        <f t="shared" si="0"/>
        <v>0</v>
      </c>
      <c r="P15" s="48">
        <f t="shared" si="1"/>
        <v>0</v>
      </c>
      <c r="Q15" s="46"/>
      <c r="R15" s="42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</row>
    <row r="16" spans="1:254" s="53" customFormat="1" ht="15.75" customHeight="1" x14ac:dyDescent="0.25">
      <c r="B16" s="126" t="s">
        <v>26</v>
      </c>
      <c r="C16" s="126"/>
      <c r="D16" s="126"/>
      <c r="E16" s="126"/>
      <c r="F16" s="126"/>
      <c r="G16" s="126"/>
      <c r="H16" s="126"/>
      <c r="I16" s="126"/>
      <c r="J16" s="50">
        <f>SUM(J11:J15)</f>
        <v>15000</v>
      </c>
      <c r="K16" s="50">
        <f>SUM(K11:K15)</f>
        <v>4525</v>
      </c>
      <c r="L16" s="50">
        <f>SUM(L11:L15)</f>
        <v>10975</v>
      </c>
      <c r="M16" s="50">
        <f>SUM(M11:M15)</f>
        <v>15500</v>
      </c>
      <c r="N16" s="50">
        <f>SUM(N11:N15)</f>
        <v>500</v>
      </c>
      <c r="O16" s="51">
        <f t="shared" si="0"/>
        <v>3.3333333333333428</v>
      </c>
      <c r="P16" s="51">
        <f t="shared" si="1"/>
        <v>100</v>
      </c>
      <c r="Q16" s="50">
        <f>SUM(Q11:Q15)</f>
        <v>0</v>
      </c>
      <c r="R16" s="52"/>
    </row>
    <row r="17" spans="2:20" ht="15.75" customHeight="1" x14ac:dyDescent="0.25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5"/>
      <c r="Q17" s="54"/>
      <c r="R17" s="54"/>
      <c r="S17" s="60"/>
      <c r="T17" s="60"/>
    </row>
    <row r="18" spans="2:20" ht="15" customHeight="1" x14ac:dyDescent="0.25">
      <c r="B18" s="127" t="s">
        <v>27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60"/>
      <c r="T18" s="60"/>
    </row>
    <row r="19" spans="2:20" ht="95.25" customHeight="1" x14ac:dyDescent="0.25"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60"/>
      <c r="T19" s="60"/>
    </row>
    <row r="20" spans="2:20" ht="15" hidden="1" customHeight="1" x14ac:dyDescent="0.25">
      <c r="B20" s="129" t="s">
        <v>28</v>
      </c>
      <c r="C20" s="129"/>
      <c r="D20" s="129"/>
      <c r="E20" s="129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7"/>
      <c r="Q20" s="56"/>
      <c r="R20" s="56"/>
      <c r="S20" s="60"/>
      <c r="T20" s="60"/>
    </row>
    <row r="21" spans="2:20" ht="15" hidden="1" customHeight="1" x14ac:dyDescent="0.25">
      <c r="B21" s="58">
        <v>-1</v>
      </c>
      <c r="C21" s="130" t="s">
        <v>29</v>
      </c>
      <c r="D21" s="130"/>
      <c r="E21" s="130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55"/>
      <c r="Q21" s="54"/>
      <c r="R21" s="54"/>
      <c r="S21" s="60"/>
      <c r="T21" s="60"/>
    </row>
    <row r="22" spans="2:20" ht="15" hidden="1" customHeight="1" x14ac:dyDescent="0.25">
      <c r="B22" s="58">
        <v>-2</v>
      </c>
      <c r="C22" s="130" t="s">
        <v>30</v>
      </c>
      <c r="D22" s="130"/>
      <c r="E22" s="130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5"/>
      <c r="Q22" s="54"/>
      <c r="R22" s="54"/>
      <c r="S22" s="60"/>
      <c r="T22" s="60"/>
    </row>
    <row r="23" spans="2:20" ht="15" hidden="1" customHeight="1" x14ac:dyDescent="0.25">
      <c r="B23" s="58">
        <v>-3</v>
      </c>
      <c r="C23" s="130" t="s">
        <v>31</v>
      </c>
      <c r="D23" s="130"/>
      <c r="E23" s="130"/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55"/>
      <c r="Q23" s="54"/>
      <c r="R23" s="54"/>
      <c r="S23" s="60"/>
      <c r="T23" s="60"/>
    </row>
    <row r="24" spans="2:20" ht="15" hidden="1" customHeight="1" x14ac:dyDescent="0.25">
      <c r="B24" s="58">
        <v>-4</v>
      </c>
      <c r="C24" s="130" t="s">
        <v>32</v>
      </c>
      <c r="D24" s="130"/>
      <c r="E24" s="130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4"/>
      <c r="R24" s="54"/>
      <c r="S24" s="60"/>
      <c r="T24" s="60"/>
    </row>
    <row r="25" spans="2:20" ht="15" customHeight="1" x14ac:dyDescent="0.25">
      <c r="B25" s="125" t="s">
        <v>33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59"/>
      <c r="T25" s="59"/>
    </row>
  </sheetData>
  <sheetProtection selectLockedCells="1" selectUnlockedCells="1"/>
  <mergeCells count="28">
    <mergeCell ref="B6:R6"/>
    <mergeCell ref="B7:J7"/>
    <mergeCell ref="B8:B10"/>
    <mergeCell ref="D8:D10"/>
    <mergeCell ref="F8:G8"/>
    <mergeCell ref="H8:I8"/>
    <mergeCell ref="J8:M8"/>
    <mergeCell ref="N8:O8"/>
    <mergeCell ref="P8:P10"/>
    <mergeCell ref="Q8:Q10"/>
    <mergeCell ref="R8:R10"/>
    <mergeCell ref="E9:E10"/>
    <mergeCell ref="G9:G10"/>
    <mergeCell ref="H9:H10"/>
    <mergeCell ref="I9:I10"/>
    <mergeCell ref="J9:J10"/>
    <mergeCell ref="K9:M9"/>
    <mergeCell ref="N9:N10"/>
    <mergeCell ref="O9:O10"/>
    <mergeCell ref="C23:E23"/>
    <mergeCell ref="C24:E24"/>
    <mergeCell ref="B25:R25"/>
    <mergeCell ref="B16:I16"/>
    <mergeCell ref="B18:R18"/>
    <mergeCell ref="B19:R19"/>
    <mergeCell ref="B20:E20"/>
    <mergeCell ref="C21:E21"/>
    <mergeCell ref="C22:E22"/>
  </mergeCells>
  <pageMargins left="0.51180555555555551" right="0.51180555555555551" top="0.78749999999999998" bottom="0.78749999999999998" header="0.51180555555555551" footer="0.51180555555555551"/>
  <pageSetup paperSize="9" scale="58" firstPageNumber="0" orientation="landscape" horizontalDpi="300" verticalDpi="300" r:id="rId1"/>
  <headerFooter alignWithMargins="0"/>
  <colBreaks count="1" manualBreakCount="1">
    <brk id="1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opLeftCell="G1" zoomScale="80" zoomScaleNormal="80" workbookViewId="0">
      <selection activeCell="U17" sqref="U17"/>
    </sheetView>
  </sheetViews>
  <sheetFormatPr defaultColWidth="9.42578125" defaultRowHeight="15" x14ac:dyDescent="0.25"/>
  <cols>
    <col min="1" max="1" width="1.140625" style="34" customWidth="1"/>
    <col min="2" max="2" width="5" style="34" customWidth="1"/>
    <col min="3" max="3" width="0" style="34" hidden="1" customWidth="1"/>
    <col min="4" max="4" width="7.28515625" style="34" customWidth="1"/>
    <col min="5" max="5" width="28.42578125" style="34" customWidth="1"/>
    <col min="6" max="6" width="0" style="34" hidden="1" customWidth="1"/>
    <col min="7" max="7" width="24.28515625" style="34" customWidth="1"/>
    <col min="8" max="8" width="14.42578125" style="34" customWidth="1"/>
    <col min="9" max="9" width="15.42578125" style="34" customWidth="1"/>
    <col min="10" max="13" width="16.140625" style="34" customWidth="1"/>
    <col min="14" max="14" width="14.42578125" style="34" customWidth="1"/>
    <col min="15" max="15" width="9.42578125" style="34"/>
    <col min="16" max="16" width="13.42578125" style="34" customWidth="1"/>
    <col min="17" max="17" width="14.42578125" style="34" customWidth="1"/>
    <col min="18" max="18" width="21.28515625" style="34" customWidth="1"/>
    <col min="19" max="256" width="9.42578125" style="34"/>
    <col min="257" max="257" width="1.140625" style="34" customWidth="1"/>
    <col min="258" max="258" width="5" style="34" customWidth="1"/>
    <col min="259" max="259" width="0" style="34" hidden="1" customWidth="1"/>
    <col min="260" max="260" width="7.28515625" style="34" customWidth="1"/>
    <col min="261" max="261" width="28.42578125" style="34" customWidth="1"/>
    <col min="262" max="262" width="0" style="34" hidden="1" customWidth="1"/>
    <col min="263" max="263" width="24.28515625" style="34" customWidth="1"/>
    <col min="264" max="264" width="14.42578125" style="34" customWidth="1"/>
    <col min="265" max="265" width="15.42578125" style="34" customWidth="1"/>
    <col min="266" max="269" width="16.140625" style="34" customWidth="1"/>
    <col min="270" max="270" width="14.42578125" style="34" customWidth="1"/>
    <col min="271" max="271" width="9.42578125" style="34"/>
    <col min="272" max="272" width="13.42578125" style="34" customWidth="1"/>
    <col min="273" max="273" width="14.42578125" style="34" customWidth="1"/>
    <col min="274" max="274" width="21.28515625" style="34" customWidth="1"/>
    <col min="275" max="512" width="9.42578125" style="34"/>
    <col min="513" max="513" width="1.140625" style="34" customWidth="1"/>
    <col min="514" max="514" width="5" style="34" customWidth="1"/>
    <col min="515" max="515" width="0" style="34" hidden="1" customWidth="1"/>
    <col min="516" max="516" width="7.28515625" style="34" customWidth="1"/>
    <col min="517" max="517" width="28.42578125" style="34" customWidth="1"/>
    <col min="518" max="518" width="0" style="34" hidden="1" customWidth="1"/>
    <col min="519" max="519" width="24.28515625" style="34" customWidth="1"/>
    <col min="520" max="520" width="14.42578125" style="34" customWidth="1"/>
    <col min="521" max="521" width="15.42578125" style="34" customWidth="1"/>
    <col min="522" max="525" width="16.140625" style="34" customWidth="1"/>
    <col min="526" max="526" width="14.42578125" style="34" customWidth="1"/>
    <col min="527" max="527" width="9.42578125" style="34"/>
    <col min="528" max="528" width="13.42578125" style="34" customWidth="1"/>
    <col min="529" max="529" width="14.42578125" style="34" customWidth="1"/>
    <col min="530" max="530" width="21.28515625" style="34" customWidth="1"/>
    <col min="531" max="768" width="9.42578125" style="34"/>
    <col min="769" max="769" width="1.140625" style="34" customWidth="1"/>
    <col min="770" max="770" width="5" style="34" customWidth="1"/>
    <col min="771" max="771" width="0" style="34" hidden="1" customWidth="1"/>
    <col min="772" max="772" width="7.28515625" style="34" customWidth="1"/>
    <col min="773" max="773" width="28.42578125" style="34" customWidth="1"/>
    <col min="774" max="774" width="0" style="34" hidden="1" customWidth="1"/>
    <col min="775" max="775" width="24.28515625" style="34" customWidth="1"/>
    <col min="776" max="776" width="14.42578125" style="34" customWidth="1"/>
    <col min="777" max="777" width="15.42578125" style="34" customWidth="1"/>
    <col min="778" max="781" width="16.140625" style="34" customWidth="1"/>
    <col min="782" max="782" width="14.42578125" style="34" customWidth="1"/>
    <col min="783" max="783" width="9.42578125" style="34"/>
    <col min="784" max="784" width="13.42578125" style="34" customWidth="1"/>
    <col min="785" max="785" width="14.42578125" style="34" customWidth="1"/>
    <col min="786" max="786" width="21.28515625" style="34" customWidth="1"/>
    <col min="787" max="1024" width="9.42578125" style="34"/>
    <col min="1025" max="1025" width="1.140625" style="34" customWidth="1"/>
    <col min="1026" max="1026" width="5" style="34" customWidth="1"/>
    <col min="1027" max="1027" width="0" style="34" hidden="1" customWidth="1"/>
    <col min="1028" max="1028" width="7.28515625" style="34" customWidth="1"/>
    <col min="1029" max="1029" width="28.42578125" style="34" customWidth="1"/>
    <col min="1030" max="1030" width="0" style="34" hidden="1" customWidth="1"/>
    <col min="1031" max="1031" width="24.28515625" style="34" customWidth="1"/>
    <col min="1032" max="1032" width="14.42578125" style="34" customWidth="1"/>
    <col min="1033" max="1033" width="15.42578125" style="34" customWidth="1"/>
    <col min="1034" max="1037" width="16.140625" style="34" customWidth="1"/>
    <col min="1038" max="1038" width="14.42578125" style="34" customWidth="1"/>
    <col min="1039" max="1039" width="9.42578125" style="34"/>
    <col min="1040" max="1040" width="13.42578125" style="34" customWidth="1"/>
    <col min="1041" max="1041" width="14.42578125" style="34" customWidth="1"/>
    <col min="1042" max="1042" width="21.28515625" style="34" customWidth="1"/>
    <col min="1043" max="1280" width="9.42578125" style="34"/>
    <col min="1281" max="1281" width="1.140625" style="34" customWidth="1"/>
    <col min="1282" max="1282" width="5" style="34" customWidth="1"/>
    <col min="1283" max="1283" width="0" style="34" hidden="1" customWidth="1"/>
    <col min="1284" max="1284" width="7.28515625" style="34" customWidth="1"/>
    <col min="1285" max="1285" width="28.42578125" style="34" customWidth="1"/>
    <col min="1286" max="1286" width="0" style="34" hidden="1" customWidth="1"/>
    <col min="1287" max="1287" width="24.28515625" style="34" customWidth="1"/>
    <col min="1288" max="1288" width="14.42578125" style="34" customWidth="1"/>
    <col min="1289" max="1289" width="15.42578125" style="34" customWidth="1"/>
    <col min="1290" max="1293" width="16.140625" style="34" customWidth="1"/>
    <col min="1294" max="1294" width="14.42578125" style="34" customWidth="1"/>
    <col min="1295" max="1295" width="9.42578125" style="34"/>
    <col min="1296" max="1296" width="13.42578125" style="34" customWidth="1"/>
    <col min="1297" max="1297" width="14.42578125" style="34" customWidth="1"/>
    <col min="1298" max="1298" width="21.28515625" style="34" customWidth="1"/>
    <col min="1299" max="1536" width="9.42578125" style="34"/>
    <col min="1537" max="1537" width="1.140625" style="34" customWidth="1"/>
    <col min="1538" max="1538" width="5" style="34" customWidth="1"/>
    <col min="1539" max="1539" width="0" style="34" hidden="1" customWidth="1"/>
    <col min="1540" max="1540" width="7.28515625" style="34" customWidth="1"/>
    <col min="1541" max="1541" width="28.42578125" style="34" customWidth="1"/>
    <col min="1542" max="1542" width="0" style="34" hidden="1" customWidth="1"/>
    <col min="1543" max="1543" width="24.28515625" style="34" customWidth="1"/>
    <col min="1544" max="1544" width="14.42578125" style="34" customWidth="1"/>
    <col min="1545" max="1545" width="15.42578125" style="34" customWidth="1"/>
    <col min="1546" max="1549" width="16.140625" style="34" customWidth="1"/>
    <col min="1550" max="1550" width="14.42578125" style="34" customWidth="1"/>
    <col min="1551" max="1551" width="9.42578125" style="34"/>
    <col min="1552" max="1552" width="13.42578125" style="34" customWidth="1"/>
    <col min="1553" max="1553" width="14.42578125" style="34" customWidth="1"/>
    <col min="1554" max="1554" width="21.28515625" style="34" customWidth="1"/>
    <col min="1555" max="1792" width="9.42578125" style="34"/>
    <col min="1793" max="1793" width="1.140625" style="34" customWidth="1"/>
    <col min="1794" max="1794" width="5" style="34" customWidth="1"/>
    <col min="1795" max="1795" width="0" style="34" hidden="1" customWidth="1"/>
    <col min="1796" max="1796" width="7.28515625" style="34" customWidth="1"/>
    <col min="1797" max="1797" width="28.42578125" style="34" customWidth="1"/>
    <col min="1798" max="1798" width="0" style="34" hidden="1" customWidth="1"/>
    <col min="1799" max="1799" width="24.28515625" style="34" customWidth="1"/>
    <col min="1800" max="1800" width="14.42578125" style="34" customWidth="1"/>
    <col min="1801" max="1801" width="15.42578125" style="34" customWidth="1"/>
    <col min="1802" max="1805" width="16.140625" style="34" customWidth="1"/>
    <col min="1806" max="1806" width="14.42578125" style="34" customWidth="1"/>
    <col min="1807" max="1807" width="9.42578125" style="34"/>
    <col min="1808" max="1808" width="13.42578125" style="34" customWidth="1"/>
    <col min="1809" max="1809" width="14.42578125" style="34" customWidth="1"/>
    <col min="1810" max="1810" width="21.28515625" style="34" customWidth="1"/>
    <col min="1811" max="2048" width="9.42578125" style="34"/>
    <col min="2049" max="2049" width="1.140625" style="34" customWidth="1"/>
    <col min="2050" max="2050" width="5" style="34" customWidth="1"/>
    <col min="2051" max="2051" width="0" style="34" hidden="1" customWidth="1"/>
    <col min="2052" max="2052" width="7.28515625" style="34" customWidth="1"/>
    <col min="2053" max="2053" width="28.42578125" style="34" customWidth="1"/>
    <col min="2054" max="2054" width="0" style="34" hidden="1" customWidth="1"/>
    <col min="2055" max="2055" width="24.28515625" style="34" customWidth="1"/>
    <col min="2056" max="2056" width="14.42578125" style="34" customWidth="1"/>
    <col min="2057" max="2057" width="15.42578125" style="34" customWidth="1"/>
    <col min="2058" max="2061" width="16.140625" style="34" customWidth="1"/>
    <col min="2062" max="2062" width="14.42578125" style="34" customWidth="1"/>
    <col min="2063" max="2063" width="9.42578125" style="34"/>
    <col min="2064" max="2064" width="13.42578125" style="34" customWidth="1"/>
    <col min="2065" max="2065" width="14.42578125" style="34" customWidth="1"/>
    <col min="2066" max="2066" width="21.28515625" style="34" customWidth="1"/>
    <col min="2067" max="2304" width="9.42578125" style="34"/>
    <col min="2305" max="2305" width="1.140625" style="34" customWidth="1"/>
    <col min="2306" max="2306" width="5" style="34" customWidth="1"/>
    <col min="2307" max="2307" width="0" style="34" hidden="1" customWidth="1"/>
    <col min="2308" max="2308" width="7.28515625" style="34" customWidth="1"/>
    <col min="2309" max="2309" width="28.42578125" style="34" customWidth="1"/>
    <col min="2310" max="2310" width="0" style="34" hidden="1" customWidth="1"/>
    <col min="2311" max="2311" width="24.28515625" style="34" customWidth="1"/>
    <col min="2312" max="2312" width="14.42578125" style="34" customWidth="1"/>
    <col min="2313" max="2313" width="15.42578125" style="34" customWidth="1"/>
    <col min="2314" max="2317" width="16.140625" style="34" customWidth="1"/>
    <col min="2318" max="2318" width="14.42578125" style="34" customWidth="1"/>
    <col min="2319" max="2319" width="9.42578125" style="34"/>
    <col min="2320" max="2320" width="13.42578125" style="34" customWidth="1"/>
    <col min="2321" max="2321" width="14.42578125" style="34" customWidth="1"/>
    <col min="2322" max="2322" width="21.28515625" style="34" customWidth="1"/>
    <col min="2323" max="2560" width="9.42578125" style="34"/>
    <col min="2561" max="2561" width="1.140625" style="34" customWidth="1"/>
    <col min="2562" max="2562" width="5" style="34" customWidth="1"/>
    <col min="2563" max="2563" width="0" style="34" hidden="1" customWidth="1"/>
    <col min="2564" max="2564" width="7.28515625" style="34" customWidth="1"/>
    <col min="2565" max="2565" width="28.42578125" style="34" customWidth="1"/>
    <col min="2566" max="2566" width="0" style="34" hidden="1" customWidth="1"/>
    <col min="2567" max="2567" width="24.28515625" style="34" customWidth="1"/>
    <col min="2568" max="2568" width="14.42578125" style="34" customWidth="1"/>
    <col min="2569" max="2569" width="15.42578125" style="34" customWidth="1"/>
    <col min="2570" max="2573" width="16.140625" style="34" customWidth="1"/>
    <col min="2574" max="2574" width="14.42578125" style="34" customWidth="1"/>
    <col min="2575" max="2575" width="9.42578125" style="34"/>
    <col min="2576" max="2576" width="13.42578125" style="34" customWidth="1"/>
    <col min="2577" max="2577" width="14.42578125" style="34" customWidth="1"/>
    <col min="2578" max="2578" width="21.28515625" style="34" customWidth="1"/>
    <col min="2579" max="2816" width="9.42578125" style="34"/>
    <col min="2817" max="2817" width="1.140625" style="34" customWidth="1"/>
    <col min="2818" max="2818" width="5" style="34" customWidth="1"/>
    <col min="2819" max="2819" width="0" style="34" hidden="1" customWidth="1"/>
    <col min="2820" max="2820" width="7.28515625" style="34" customWidth="1"/>
    <col min="2821" max="2821" width="28.42578125" style="34" customWidth="1"/>
    <col min="2822" max="2822" width="0" style="34" hidden="1" customWidth="1"/>
    <col min="2823" max="2823" width="24.28515625" style="34" customWidth="1"/>
    <col min="2824" max="2824" width="14.42578125" style="34" customWidth="1"/>
    <col min="2825" max="2825" width="15.42578125" style="34" customWidth="1"/>
    <col min="2826" max="2829" width="16.140625" style="34" customWidth="1"/>
    <col min="2830" max="2830" width="14.42578125" style="34" customWidth="1"/>
    <col min="2831" max="2831" width="9.42578125" style="34"/>
    <col min="2832" max="2832" width="13.42578125" style="34" customWidth="1"/>
    <col min="2833" max="2833" width="14.42578125" style="34" customWidth="1"/>
    <col min="2834" max="2834" width="21.28515625" style="34" customWidth="1"/>
    <col min="2835" max="3072" width="9.42578125" style="34"/>
    <col min="3073" max="3073" width="1.140625" style="34" customWidth="1"/>
    <col min="3074" max="3074" width="5" style="34" customWidth="1"/>
    <col min="3075" max="3075" width="0" style="34" hidden="1" customWidth="1"/>
    <col min="3076" max="3076" width="7.28515625" style="34" customWidth="1"/>
    <col min="3077" max="3077" width="28.42578125" style="34" customWidth="1"/>
    <col min="3078" max="3078" width="0" style="34" hidden="1" customWidth="1"/>
    <col min="3079" max="3079" width="24.28515625" style="34" customWidth="1"/>
    <col min="3080" max="3080" width="14.42578125" style="34" customWidth="1"/>
    <col min="3081" max="3081" width="15.42578125" style="34" customWidth="1"/>
    <col min="3082" max="3085" width="16.140625" style="34" customWidth="1"/>
    <col min="3086" max="3086" width="14.42578125" style="34" customWidth="1"/>
    <col min="3087" max="3087" width="9.42578125" style="34"/>
    <col min="3088" max="3088" width="13.42578125" style="34" customWidth="1"/>
    <col min="3089" max="3089" width="14.42578125" style="34" customWidth="1"/>
    <col min="3090" max="3090" width="21.28515625" style="34" customWidth="1"/>
    <col min="3091" max="3328" width="9.42578125" style="34"/>
    <col min="3329" max="3329" width="1.140625" style="34" customWidth="1"/>
    <col min="3330" max="3330" width="5" style="34" customWidth="1"/>
    <col min="3331" max="3331" width="0" style="34" hidden="1" customWidth="1"/>
    <col min="3332" max="3332" width="7.28515625" style="34" customWidth="1"/>
    <col min="3333" max="3333" width="28.42578125" style="34" customWidth="1"/>
    <col min="3334" max="3334" width="0" style="34" hidden="1" customWidth="1"/>
    <col min="3335" max="3335" width="24.28515625" style="34" customWidth="1"/>
    <col min="3336" max="3336" width="14.42578125" style="34" customWidth="1"/>
    <col min="3337" max="3337" width="15.42578125" style="34" customWidth="1"/>
    <col min="3338" max="3341" width="16.140625" style="34" customWidth="1"/>
    <col min="3342" max="3342" width="14.42578125" style="34" customWidth="1"/>
    <col min="3343" max="3343" width="9.42578125" style="34"/>
    <col min="3344" max="3344" width="13.42578125" style="34" customWidth="1"/>
    <col min="3345" max="3345" width="14.42578125" style="34" customWidth="1"/>
    <col min="3346" max="3346" width="21.28515625" style="34" customWidth="1"/>
    <col min="3347" max="3584" width="9.42578125" style="34"/>
    <col min="3585" max="3585" width="1.140625" style="34" customWidth="1"/>
    <col min="3586" max="3586" width="5" style="34" customWidth="1"/>
    <col min="3587" max="3587" width="0" style="34" hidden="1" customWidth="1"/>
    <col min="3588" max="3588" width="7.28515625" style="34" customWidth="1"/>
    <col min="3589" max="3589" width="28.42578125" style="34" customWidth="1"/>
    <col min="3590" max="3590" width="0" style="34" hidden="1" customWidth="1"/>
    <col min="3591" max="3591" width="24.28515625" style="34" customWidth="1"/>
    <col min="3592" max="3592" width="14.42578125" style="34" customWidth="1"/>
    <col min="3593" max="3593" width="15.42578125" style="34" customWidth="1"/>
    <col min="3594" max="3597" width="16.140625" style="34" customWidth="1"/>
    <col min="3598" max="3598" width="14.42578125" style="34" customWidth="1"/>
    <col min="3599" max="3599" width="9.42578125" style="34"/>
    <col min="3600" max="3600" width="13.42578125" style="34" customWidth="1"/>
    <col min="3601" max="3601" width="14.42578125" style="34" customWidth="1"/>
    <col min="3602" max="3602" width="21.28515625" style="34" customWidth="1"/>
    <col min="3603" max="3840" width="9.42578125" style="34"/>
    <col min="3841" max="3841" width="1.140625" style="34" customWidth="1"/>
    <col min="3842" max="3842" width="5" style="34" customWidth="1"/>
    <col min="3843" max="3843" width="0" style="34" hidden="1" customWidth="1"/>
    <col min="3844" max="3844" width="7.28515625" style="34" customWidth="1"/>
    <col min="3845" max="3845" width="28.42578125" style="34" customWidth="1"/>
    <col min="3846" max="3846" width="0" style="34" hidden="1" customWidth="1"/>
    <col min="3847" max="3847" width="24.28515625" style="34" customWidth="1"/>
    <col min="3848" max="3848" width="14.42578125" style="34" customWidth="1"/>
    <col min="3849" max="3849" width="15.42578125" style="34" customWidth="1"/>
    <col min="3850" max="3853" width="16.140625" style="34" customWidth="1"/>
    <col min="3854" max="3854" width="14.42578125" style="34" customWidth="1"/>
    <col min="3855" max="3855" width="9.42578125" style="34"/>
    <col min="3856" max="3856" width="13.42578125" style="34" customWidth="1"/>
    <col min="3857" max="3857" width="14.42578125" style="34" customWidth="1"/>
    <col min="3858" max="3858" width="21.28515625" style="34" customWidth="1"/>
    <col min="3859" max="4096" width="9.42578125" style="34"/>
    <col min="4097" max="4097" width="1.140625" style="34" customWidth="1"/>
    <col min="4098" max="4098" width="5" style="34" customWidth="1"/>
    <col min="4099" max="4099" width="0" style="34" hidden="1" customWidth="1"/>
    <col min="4100" max="4100" width="7.28515625" style="34" customWidth="1"/>
    <col min="4101" max="4101" width="28.42578125" style="34" customWidth="1"/>
    <col min="4102" max="4102" width="0" style="34" hidden="1" customWidth="1"/>
    <col min="4103" max="4103" width="24.28515625" style="34" customWidth="1"/>
    <col min="4104" max="4104" width="14.42578125" style="34" customWidth="1"/>
    <col min="4105" max="4105" width="15.42578125" style="34" customWidth="1"/>
    <col min="4106" max="4109" width="16.140625" style="34" customWidth="1"/>
    <col min="4110" max="4110" width="14.42578125" style="34" customWidth="1"/>
    <col min="4111" max="4111" width="9.42578125" style="34"/>
    <col min="4112" max="4112" width="13.42578125" style="34" customWidth="1"/>
    <col min="4113" max="4113" width="14.42578125" style="34" customWidth="1"/>
    <col min="4114" max="4114" width="21.28515625" style="34" customWidth="1"/>
    <col min="4115" max="4352" width="9.42578125" style="34"/>
    <col min="4353" max="4353" width="1.140625" style="34" customWidth="1"/>
    <col min="4354" max="4354" width="5" style="34" customWidth="1"/>
    <col min="4355" max="4355" width="0" style="34" hidden="1" customWidth="1"/>
    <col min="4356" max="4356" width="7.28515625" style="34" customWidth="1"/>
    <col min="4357" max="4357" width="28.42578125" style="34" customWidth="1"/>
    <col min="4358" max="4358" width="0" style="34" hidden="1" customWidth="1"/>
    <col min="4359" max="4359" width="24.28515625" style="34" customWidth="1"/>
    <col min="4360" max="4360" width="14.42578125" style="34" customWidth="1"/>
    <col min="4361" max="4361" width="15.42578125" style="34" customWidth="1"/>
    <col min="4362" max="4365" width="16.140625" style="34" customWidth="1"/>
    <col min="4366" max="4366" width="14.42578125" style="34" customWidth="1"/>
    <col min="4367" max="4367" width="9.42578125" style="34"/>
    <col min="4368" max="4368" width="13.42578125" style="34" customWidth="1"/>
    <col min="4369" max="4369" width="14.42578125" style="34" customWidth="1"/>
    <col min="4370" max="4370" width="21.28515625" style="34" customWidth="1"/>
    <col min="4371" max="4608" width="9.42578125" style="34"/>
    <col min="4609" max="4609" width="1.140625" style="34" customWidth="1"/>
    <col min="4610" max="4610" width="5" style="34" customWidth="1"/>
    <col min="4611" max="4611" width="0" style="34" hidden="1" customWidth="1"/>
    <col min="4612" max="4612" width="7.28515625" style="34" customWidth="1"/>
    <col min="4613" max="4613" width="28.42578125" style="34" customWidth="1"/>
    <col min="4614" max="4614" width="0" style="34" hidden="1" customWidth="1"/>
    <col min="4615" max="4615" width="24.28515625" style="34" customWidth="1"/>
    <col min="4616" max="4616" width="14.42578125" style="34" customWidth="1"/>
    <col min="4617" max="4617" width="15.42578125" style="34" customWidth="1"/>
    <col min="4618" max="4621" width="16.140625" style="34" customWidth="1"/>
    <col min="4622" max="4622" width="14.42578125" style="34" customWidth="1"/>
    <col min="4623" max="4623" width="9.42578125" style="34"/>
    <col min="4624" max="4624" width="13.42578125" style="34" customWidth="1"/>
    <col min="4625" max="4625" width="14.42578125" style="34" customWidth="1"/>
    <col min="4626" max="4626" width="21.28515625" style="34" customWidth="1"/>
    <col min="4627" max="4864" width="9.42578125" style="34"/>
    <col min="4865" max="4865" width="1.140625" style="34" customWidth="1"/>
    <col min="4866" max="4866" width="5" style="34" customWidth="1"/>
    <col min="4867" max="4867" width="0" style="34" hidden="1" customWidth="1"/>
    <col min="4868" max="4868" width="7.28515625" style="34" customWidth="1"/>
    <col min="4869" max="4869" width="28.42578125" style="34" customWidth="1"/>
    <col min="4870" max="4870" width="0" style="34" hidden="1" customWidth="1"/>
    <col min="4871" max="4871" width="24.28515625" style="34" customWidth="1"/>
    <col min="4872" max="4872" width="14.42578125" style="34" customWidth="1"/>
    <col min="4873" max="4873" width="15.42578125" style="34" customWidth="1"/>
    <col min="4874" max="4877" width="16.140625" style="34" customWidth="1"/>
    <col min="4878" max="4878" width="14.42578125" style="34" customWidth="1"/>
    <col min="4879" max="4879" width="9.42578125" style="34"/>
    <col min="4880" max="4880" width="13.42578125" style="34" customWidth="1"/>
    <col min="4881" max="4881" width="14.42578125" style="34" customWidth="1"/>
    <col min="4882" max="4882" width="21.28515625" style="34" customWidth="1"/>
    <col min="4883" max="5120" width="9.42578125" style="34"/>
    <col min="5121" max="5121" width="1.140625" style="34" customWidth="1"/>
    <col min="5122" max="5122" width="5" style="34" customWidth="1"/>
    <col min="5123" max="5123" width="0" style="34" hidden="1" customWidth="1"/>
    <col min="5124" max="5124" width="7.28515625" style="34" customWidth="1"/>
    <col min="5125" max="5125" width="28.42578125" style="34" customWidth="1"/>
    <col min="5126" max="5126" width="0" style="34" hidden="1" customWidth="1"/>
    <col min="5127" max="5127" width="24.28515625" style="34" customWidth="1"/>
    <col min="5128" max="5128" width="14.42578125" style="34" customWidth="1"/>
    <col min="5129" max="5129" width="15.42578125" style="34" customWidth="1"/>
    <col min="5130" max="5133" width="16.140625" style="34" customWidth="1"/>
    <col min="5134" max="5134" width="14.42578125" style="34" customWidth="1"/>
    <col min="5135" max="5135" width="9.42578125" style="34"/>
    <col min="5136" max="5136" width="13.42578125" style="34" customWidth="1"/>
    <col min="5137" max="5137" width="14.42578125" style="34" customWidth="1"/>
    <col min="5138" max="5138" width="21.28515625" style="34" customWidth="1"/>
    <col min="5139" max="5376" width="9.42578125" style="34"/>
    <col min="5377" max="5377" width="1.140625" style="34" customWidth="1"/>
    <col min="5378" max="5378" width="5" style="34" customWidth="1"/>
    <col min="5379" max="5379" width="0" style="34" hidden="1" customWidth="1"/>
    <col min="5380" max="5380" width="7.28515625" style="34" customWidth="1"/>
    <col min="5381" max="5381" width="28.42578125" style="34" customWidth="1"/>
    <col min="5382" max="5382" width="0" style="34" hidden="1" customWidth="1"/>
    <col min="5383" max="5383" width="24.28515625" style="34" customWidth="1"/>
    <col min="5384" max="5384" width="14.42578125" style="34" customWidth="1"/>
    <col min="5385" max="5385" width="15.42578125" style="34" customWidth="1"/>
    <col min="5386" max="5389" width="16.140625" style="34" customWidth="1"/>
    <col min="5390" max="5390" width="14.42578125" style="34" customWidth="1"/>
    <col min="5391" max="5391" width="9.42578125" style="34"/>
    <col min="5392" max="5392" width="13.42578125" style="34" customWidth="1"/>
    <col min="5393" max="5393" width="14.42578125" style="34" customWidth="1"/>
    <col min="5394" max="5394" width="21.28515625" style="34" customWidth="1"/>
    <col min="5395" max="5632" width="9.42578125" style="34"/>
    <col min="5633" max="5633" width="1.140625" style="34" customWidth="1"/>
    <col min="5634" max="5634" width="5" style="34" customWidth="1"/>
    <col min="5635" max="5635" width="0" style="34" hidden="1" customWidth="1"/>
    <col min="5636" max="5636" width="7.28515625" style="34" customWidth="1"/>
    <col min="5637" max="5637" width="28.42578125" style="34" customWidth="1"/>
    <col min="5638" max="5638" width="0" style="34" hidden="1" customWidth="1"/>
    <col min="5639" max="5639" width="24.28515625" style="34" customWidth="1"/>
    <col min="5640" max="5640" width="14.42578125" style="34" customWidth="1"/>
    <col min="5641" max="5641" width="15.42578125" style="34" customWidth="1"/>
    <col min="5642" max="5645" width="16.140625" style="34" customWidth="1"/>
    <col min="5646" max="5646" width="14.42578125" style="34" customWidth="1"/>
    <col min="5647" max="5647" width="9.42578125" style="34"/>
    <col min="5648" max="5648" width="13.42578125" style="34" customWidth="1"/>
    <col min="5649" max="5649" width="14.42578125" style="34" customWidth="1"/>
    <col min="5650" max="5650" width="21.28515625" style="34" customWidth="1"/>
    <col min="5651" max="5888" width="9.42578125" style="34"/>
    <col min="5889" max="5889" width="1.140625" style="34" customWidth="1"/>
    <col min="5890" max="5890" width="5" style="34" customWidth="1"/>
    <col min="5891" max="5891" width="0" style="34" hidden="1" customWidth="1"/>
    <col min="5892" max="5892" width="7.28515625" style="34" customWidth="1"/>
    <col min="5893" max="5893" width="28.42578125" style="34" customWidth="1"/>
    <col min="5894" max="5894" width="0" style="34" hidden="1" customWidth="1"/>
    <col min="5895" max="5895" width="24.28515625" style="34" customWidth="1"/>
    <col min="5896" max="5896" width="14.42578125" style="34" customWidth="1"/>
    <col min="5897" max="5897" width="15.42578125" style="34" customWidth="1"/>
    <col min="5898" max="5901" width="16.140625" style="34" customWidth="1"/>
    <col min="5902" max="5902" width="14.42578125" style="34" customWidth="1"/>
    <col min="5903" max="5903" width="9.42578125" style="34"/>
    <col min="5904" max="5904" width="13.42578125" style="34" customWidth="1"/>
    <col min="5905" max="5905" width="14.42578125" style="34" customWidth="1"/>
    <col min="5906" max="5906" width="21.28515625" style="34" customWidth="1"/>
    <col min="5907" max="6144" width="9.42578125" style="34"/>
    <col min="6145" max="6145" width="1.140625" style="34" customWidth="1"/>
    <col min="6146" max="6146" width="5" style="34" customWidth="1"/>
    <col min="6147" max="6147" width="0" style="34" hidden="1" customWidth="1"/>
    <col min="6148" max="6148" width="7.28515625" style="34" customWidth="1"/>
    <col min="6149" max="6149" width="28.42578125" style="34" customWidth="1"/>
    <col min="6150" max="6150" width="0" style="34" hidden="1" customWidth="1"/>
    <col min="6151" max="6151" width="24.28515625" style="34" customWidth="1"/>
    <col min="6152" max="6152" width="14.42578125" style="34" customWidth="1"/>
    <col min="6153" max="6153" width="15.42578125" style="34" customWidth="1"/>
    <col min="6154" max="6157" width="16.140625" style="34" customWidth="1"/>
    <col min="6158" max="6158" width="14.42578125" style="34" customWidth="1"/>
    <col min="6159" max="6159" width="9.42578125" style="34"/>
    <col min="6160" max="6160" width="13.42578125" style="34" customWidth="1"/>
    <col min="6161" max="6161" width="14.42578125" style="34" customWidth="1"/>
    <col min="6162" max="6162" width="21.28515625" style="34" customWidth="1"/>
    <col min="6163" max="6400" width="9.42578125" style="34"/>
    <col min="6401" max="6401" width="1.140625" style="34" customWidth="1"/>
    <col min="6402" max="6402" width="5" style="34" customWidth="1"/>
    <col min="6403" max="6403" width="0" style="34" hidden="1" customWidth="1"/>
    <col min="6404" max="6404" width="7.28515625" style="34" customWidth="1"/>
    <col min="6405" max="6405" width="28.42578125" style="34" customWidth="1"/>
    <col min="6406" max="6406" width="0" style="34" hidden="1" customWidth="1"/>
    <col min="6407" max="6407" width="24.28515625" style="34" customWidth="1"/>
    <col min="6408" max="6408" width="14.42578125" style="34" customWidth="1"/>
    <col min="6409" max="6409" width="15.42578125" style="34" customWidth="1"/>
    <col min="6410" max="6413" width="16.140625" style="34" customWidth="1"/>
    <col min="6414" max="6414" width="14.42578125" style="34" customWidth="1"/>
    <col min="6415" max="6415" width="9.42578125" style="34"/>
    <col min="6416" max="6416" width="13.42578125" style="34" customWidth="1"/>
    <col min="6417" max="6417" width="14.42578125" style="34" customWidth="1"/>
    <col min="6418" max="6418" width="21.28515625" style="34" customWidth="1"/>
    <col min="6419" max="6656" width="9.42578125" style="34"/>
    <col min="6657" max="6657" width="1.140625" style="34" customWidth="1"/>
    <col min="6658" max="6658" width="5" style="34" customWidth="1"/>
    <col min="6659" max="6659" width="0" style="34" hidden="1" customWidth="1"/>
    <col min="6660" max="6660" width="7.28515625" style="34" customWidth="1"/>
    <col min="6661" max="6661" width="28.42578125" style="34" customWidth="1"/>
    <col min="6662" max="6662" width="0" style="34" hidden="1" customWidth="1"/>
    <col min="6663" max="6663" width="24.28515625" style="34" customWidth="1"/>
    <col min="6664" max="6664" width="14.42578125" style="34" customWidth="1"/>
    <col min="6665" max="6665" width="15.42578125" style="34" customWidth="1"/>
    <col min="6666" max="6669" width="16.140625" style="34" customWidth="1"/>
    <col min="6670" max="6670" width="14.42578125" style="34" customWidth="1"/>
    <col min="6671" max="6671" width="9.42578125" style="34"/>
    <col min="6672" max="6672" width="13.42578125" style="34" customWidth="1"/>
    <col min="6673" max="6673" width="14.42578125" style="34" customWidth="1"/>
    <col min="6674" max="6674" width="21.28515625" style="34" customWidth="1"/>
    <col min="6675" max="6912" width="9.42578125" style="34"/>
    <col min="6913" max="6913" width="1.140625" style="34" customWidth="1"/>
    <col min="6914" max="6914" width="5" style="34" customWidth="1"/>
    <col min="6915" max="6915" width="0" style="34" hidden="1" customWidth="1"/>
    <col min="6916" max="6916" width="7.28515625" style="34" customWidth="1"/>
    <col min="6917" max="6917" width="28.42578125" style="34" customWidth="1"/>
    <col min="6918" max="6918" width="0" style="34" hidden="1" customWidth="1"/>
    <col min="6919" max="6919" width="24.28515625" style="34" customWidth="1"/>
    <col min="6920" max="6920" width="14.42578125" style="34" customWidth="1"/>
    <col min="6921" max="6921" width="15.42578125" style="34" customWidth="1"/>
    <col min="6922" max="6925" width="16.140625" style="34" customWidth="1"/>
    <col min="6926" max="6926" width="14.42578125" style="34" customWidth="1"/>
    <col min="6927" max="6927" width="9.42578125" style="34"/>
    <col min="6928" max="6928" width="13.42578125" style="34" customWidth="1"/>
    <col min="6929" max="6929" width="14.42578125" style="34" customWidth="1"/>
    <col min="6930" max="6930" width="21.28515625" style="34" customWidth="1"/>
    <col min="6931" max="7168" width="9.42578125" style="34"/>
    <col min="7169" max="7169" width="1.140625" style="34" customWidth="1"/>
    <col min="7170" max="7170" width="5" style="34" customWidth="1"/>
    <col min="7171" max="7171" width="0" style="34" hidden="1" customWidth="1"/>
    <col min="7172" max="7172" width="7.28515625" style="34" customWidth="1"/>
    <col min="7173" max="7173" width="28.42578125" style="34" customWidth="1"/>
    <col min="7174" max="7174" width="0" style="34" hidden="1" customWidth="1"/>
    <col min="7175" max="7175" width="24.28515625" style="34" customWidth="1"/>
    <col min="7176" max="7176" width="14.42578125" style="34" customWidth="1"/>
    <col min="7177" max="7177" width="15.42578125" style="34" customWidth="1"/>
    <col min="7178" max="7181" width="16.140625" style="34" customWidth="1"/>
    <col min="7182" max="7182" width="14.42578125" style="34" customWidth="1"/>
    <col min="7183" max="7183" width="9.42578125" style="34"/>
    <col min="7184" max="7184" width="13.42578125" style="34" customWidth="1"/>
    <col min="7185" max="7185" width="14.42578125" style="34" customWidth="1"/>
    <col min="7186" max="7186" width="21.28515625" style="34" customWidth="1"/>
    <col min="7187" max="7424" width="9.42578125" style="34"/>
    <col min="7425" max="7425" width="1.140625" style="34" customWidth="1"/>
    <col min="7426" max="7426" width="5" style="34" customWidth="1"/>
    <col min="7427" max="7427" width="0" style="34" hidden="1" customWidth="1"/>
    <col min="7428" max="7428" width="7.28515625" style="34" customWidth="1"/>
    <col min="7429" max="7429" width="28.42578125" style="34" customWidth="1"/>
    <col min="7430" max="7430" width="0" style="34" hidden="1" customWidth="1"/>
    <col min="7431" max="7431" width="24.28515625" style="34" customWidth="1"/>
    <col min="7432" max="7432" width="14.42578125" style="34" customWidth="1"/>
    <col min="7433" max="7433" width="15.42578125" style="34" customWidth="1"/>
    <col min="7434" max="7437" width="16.140625" style="34" customWidth="1"/>
    <col min="7438" max="7438" width="14.42578125" style="34" customWidth="1"/>
    <col min="7439" max="7439" width="9.42578125" style="34"/>
    <col min="7440" max="7440" width="13.42578125" style="34" customWidth="1"/>
    <col min="7441" max="7441" width="14.42578125" style="34" customWidth="1"/>
    <col min="7442" max="7442" width="21.28515625" style="34" customWidth="1"/>
    <col min="7443" max="7680" width="9.42578125" style="34"/>
    <col min="7681" max="7681" width="1.140625" style="34" customWidth="1"/>
    <col min="7682" max="7682" width="5" style="34" customWidth="1"/>
    <col min="7683" max="7683" width="0" style="34" hidden="1" customWidth="1"/>
    <col min="7684" max="7684" width="7.28515625" style="34" customWidth="1"/>
    <col min="7685" max="7685" width="28.42578125" style="34" customWidth="1"/>
    <col min="7686" max="7686" width="0" style="34" hidden="1" customWidth="1"/>
    <col min="7687" max="7687" width="24.28515625" style="34" customWidth="1"/>
    <col min="7688" max="7688" width="14.42578125" style="34" customWidth="1"/>
    <col min="7689" max="7689" width="15.42578125" style="34" customWidth="1"/>
    <col min="7690" max="7693" width="16.140625" style="34" customWidth="1"/>
    <col min="7694" max="7694" width="14.42578125" style="34" customWidth="1"/>
    <col min="7695" max="7695" width="9.42578125" style="34"/>
    <col min="7696" max="7696" width="13.42578125" style="34" customWidth="1"/>
    <col min="7697" max="7697" width="14.42578125" style="34" customWidth="1"/>
    <col min="7698" max="7698" width="21.28515625" style="34" customWidth="1"/>
    <col min="7699" max="7936" width="9.42578125" style="34"/>
    <col min="7937" max="7937" width="1.140625" style="34" customWidth="1"/>
    <col min="7938" max="7938" width="5" style="34" customWidth="1"/>
    <col min="7939" max="7939" width="0" style="34" hidden="1" customWidth="1"/>
    <col min="7940" max="7940" width="7.28515625" style="34" customWidth="1"/>
    <col min="7941" max="7941" width="28.42578125" style="34" customWidth="1"/>
    <col min="7942" max="7942" width="0" style="34" hidden="1" customWidth="1"/>
    <col min="7943" max="7943" width="24.28515625" style="34" customWidth="1"/>
    <col min="7944" max="7944" width="14.42578125" style="34" customWidth="1"/>
    <col min="7945" max="7945" width="15.42578125" style="34" customWidth="1"/>
    <col min="7946" max="7949" width="16.140625" style="34" customWidth="1"/>
    <col min="7950" max="7950" width="14.42578125" style="34" customWidth="1"/>
    <col min="7951" max="7951" width="9.42578125" style="34"/>
    <col min="7952" max="7952" width="13.42578125" style="34" customWidth="1"/>
    <col min="7953" max="7953" width="14.42578125" style="34" customWidth="1"/>
    <col min="7954" max="7954" width="21.28515625" style="34" customWidth="1"/>
    <col min="7955" max="8192" width="9.42578125" style="34"/>
    <col min="8193" max="8193" width="1.140625" style="34" customWidth="1"/>
    <col min="8194" max="8194" width="5" style="34" customWidth="1"/>
    <col min="8195" max="8195" width="0" style="34" hidden="1" customWidth="1"/>
    <col min="8196" max="8196" width="7.28515625" style="34" customWidth="1"/>
    <col min="8197" max="8197" width="28.42578125" style="34" customWidth="1"/>
    <col min="8198" max="8198" width="0" style="34" hidden="1" customWidth="1"/>
    <col min="8199" max="8199" width="24.28515625" style="34" customWidth="1"/>
    <col min="8200" max="8200" width="14.42578125" style="34" customWidth="1"/>
    <col min="8201" max="8201" width="15.42578125" style="34" customWidth="1"/>
    <col min="8202" max="8205" width="16.140625" style="34" customWidth="1"/>
    <col min="8206" max="8206" width="14.42578125" style="34" customWidth="1"/>
    <col min="8207" max="8207" width="9.42578125" style="34"/>
    <col min="8208" max="8208" width="13.42578125" style="34" customWidth="1"/>
    <col min="8209" max="8209" width="14.42578125" style="34" customWidth="1"/>
    <col min="8210" max="8210" width="21.28515625" style="34" customWidth="1"/>
    <col min="8211" max="8448" width="9.42578125" style="34"/>
    <col min="8449" max="8449" width="1.140625" style="34" customWidth="1"/>
    <col min="8450" max="8450" width="5" style="34" customWidth="1"/>
    <col min="8451" max="8451" width="0" style="34" hidden="1" customWidth="1"/>
    <col min="8452" max="8452" width="7.28515625" style="34" customWidth="1"/>
    <col min="8453" max="8453" width="28.42578125" style="34" customWidth="1"/>
    <col min="8454" max="8454" width="0" style="34" hidden="1" customWidth="1"/>
    <col min="8455" max="8455" width="24.28515625" style="34" customWidth="1"/>
    <col min="8456" max="8456" width="14.42578125" style="34" customWidth="1"/>
    <col min="8457" max="8457" width="15.42578125" style="34" customWidth="1"/>
    <col min="8458" max="8461" width="16.140625" style="34" customWidth="1"/>
    <col min="8462" max="8462" width="14.42578125" style="34" customWidth="1"/>
    <col min="8463" max="8463" width="9.42578125" style="34"/>
    <col min="8464" max="8464" width="13.42578125" style="34" customWidth="1"/>
    <col min="8465" max="8465" width="14.42578125" style="34" customWidth="1"/>
    <col min="8466" max="8466" width="21.28515625" style="34" customWidth="1"/>
    <col min="8467" max="8704" width="9.42578125" style="34"/>
    <col min="8705" max="8705" width="1.140625" style="34" customWidth="1"/>
    <col min="8706" max="8706" width="5" style="34" customWidth="1"/>
    <col min="8707" max="8707" width="0" style="34" hidden="1" customWidth="1"/>
    <col min="8708" max="8708" width="7.28515625" style="34" customWidth="1"/>
    <col min="8709" max="8709" width="28.42578125" style="34" customWidth="1"/>
    <col min="8710" max="8710" width="0" style="34" hidden="1" customWidth="1"/>
    <col min="8711" max="8711" width="24.28515625" style="34" customWidth="1"/>
    <col min="8712" max="8712" width="14.42578125" style="34" customWidth="1"/>
    <col min="8713" max="8713" width="15.42578125" style="34" customWidth="1"/>
    <col min="8714" max="8717" width="16.140625" style="34" customWidth="1"/>
    <col min="8718" max="8718" width="14.42578125" style="34" customWidth="1"/>
    <col min="8719" max="8719" width="9.42578125" style="34"/>
    <col min="8720" max="8720" width="13.42578125" style="34" customWidth="1"/>
    <col min="8721" max="8721" width="14.42578125" style="34" customWidth="1"/>
    <col min="8722" max="8722" width="21.28515625" style="34" customWidth="1"/>
    <col min="8723" max="8960" width="9.42578125" style="34"/>
    <col min="8961" max="8961" width="1.140625" style="34" customWidth="1"/>
    <col min="8962" max="8962" width="5" style="34" customWidth="1"/>
    <col min="8963" max="8963" width="0" style="34" hidden="1" customWidth="1"/>
    <col min="8964" max="8964" width="7.28515625" style="34" customWidth="1"/>
    <col min="8965" max="8965" width="28.42578125" style="34" customWidth="1"/>
    <col min="8966" max="8966" width="0" style="34" hidden="1" customWidth="1"/>
    <col min="8967" max="8967" width="24.28515625" style="34" customWidth="1"/>
    <col min="8968" max="8968" width="14.42578125" style="34" customWidth="1"/>
    <col min="8969" max="8969" width="15.42578125" style="34" customWidth="1"/>
    <col min="8970" max="8973" width="16.140625" style="34" customWidth="1"/>
    <col min="8974" max="8974" width="14.42578125" style="34" customWidth="1"/>
    <col min="8975" max="8975" width="9.42578125" style="34"/>
    <col min="8976" max="8976" width="13.42578125" style="34" customWidth="1"/>
    <col min="8977" max="8977" width="14.42578125" style="34" customWidth="1"/>
    <col min="8978" max="8978" width="21.28515625" style="34" customWidth="1"/>
    <col min="8979" max="9216" width="9.42578125" style="34"/>
    <col min="9217" max="9217" width="1.140625" style="34" customWidth="1"/>
    <col min="9218" max="9218" width="5" style="34" customWidth="1"/>
    <col min="9219" max="9219" width="0" style="34" hidden="1" customWidth="1"/>
    <col min="9220" max="9220" width="7.28515625" style="34" customWidth="1"/>
    <col min="9221" max="9221" width="28.42578125" style="34" customWidth="1"/>
    <col min="9222" max="9222" width="0" style="34" hidden="1" customWidth="1"/>
    <col min="9223" max="9223" width="24.28515625" style="34" customWidth="1"/>
    <col min="9224" max="9224" width="14.42578125" style="34" customWidth="1"/>
    <col min="9225" max="9225" width="15.42578125" style="34" customWidth="1"/>
    <col min="9226" max="9229" width="16.140625" style="34" customWidth="1"/>
    <col min="9230" max="9230" width="14.42578125" style="34" customWidth="1"/>
    <col min="9231" max="9231" width="9.42578125" style="34"/>
    <col min="9232" max="9232" width="13.42578125" style="34" customWidth="1"/>
    <col min="9233" max="9233" width="14.42578125" style="34" customWidth="1"/>
    <col min="9234" max="9234" width="21.28515625" style="34" customWidth="1"/>
    <col min="9235" max="9472" width="9.42578125" style="34"/>
    <col min="9473" max="9473" width="1.140625" style="34" customWidth="1"/>
    <col min="9474" max="9474" width="5" style="34" customWidth="1"/>
    <col min="9475" max="9475" width="0" style="34" hidden="1" customWidth="1"/>
    <col min="9476" max="9476" width="7.28515625" style="34" customWidth="1"/>
    <col min="9477" max="9477" width="28.42578125" style="34" customWidth="1"/>
    <col min="9478" max="9478" width="0" style="34" hidden="1" customWidth="1"/>
    <col min="9479" max="9479" width="24.28515625" style="34" customWidth="1"/>
    <col min="9480" max="9480" width="14.42578125" style="34" customWidth="1"/>
    <col min="9481" max="9481" width="15.42578125" style="34" customWidth="1"/>
    <col min="9482" max="9485" width="16.140625" style="34" customWidth="1"/>
    <col min="9486" max="9486" width="14.42578125" style="34" customWidth="1"/>
    <col min="9487" max="9487" width="9.42578125" style="34"/>
    <col min="9488" max="9488" width="13.42578125" style="34" customWidth="1"/>
    <col min="9489" max="9489" width="14.42578125" style="34" customWidth="1"/>
    <col min="9490" max="9490" width="21.28515625" style="34" customWidth="1"/>
    <col min="9491" max="9728" width="9.42578125" style="34"/>
    <col min="9729" max="9729" width="1.140625" style="34" customWidth="1"/>
    <col min="9730" max="9730" width="5" style="34" customWidth="1"/>
    <col min="9731" max="9731" width="0" style="34" hidden="1" customWidth="1"/>
    <col min="9732" max="9732" width="7.28515625" style="34" customWidth="1"/>
    <col min="9733" max="9733" width="28.42578125" style="34" customWidth="1"/>
    <col min="9734" max="9734" width="0" style="34" hidden="1" customWidth="1"/>
    <col min="9735" max="9735" width="24.28515625" style="34" customWidth="1"/>
    <col min="9736" max="9736" width="14.42578125" style="34" customWidth="1"/>
    <col min="9737" max="9737" width="15.42578125" style="34" customWidth="1"/>
    <col min="9738" max="9741" width="16.140625" style="34" customWidth="1"/>
    <col min="9742" max="9742" width="14.42578125" style="34" customWidth="1"/>
    <col min="9743" max="9743" width="9.42578125" style="34"/>
    <col min="9744" max="9744" width="13.42578125" style="34" customWidth="1"/>
    <col min="9745" max="9745" width="14.42578125" style="34" customWidth="1"/>
    <col min="9746" max="9746" width="21.28515625" style="34" customWidth="1"/>
    <col min="9747" max="9984" width="9.42578125" style="34"/>
    <col min="9985" max="9985" width="1.140625" style="34" customWidth="1"/>
    <col min="9986" max="9986" width="5" style="34" customWidth="1"/>
    <col min="9987" max="9987" width="0" style="34" hidden="1" customWidth="1"/>
    <col min="9988" max="9988" width="7.28515625" style="34" customWidth="1"/>
    <col min="9989" max="9989" width="28.42578125" style="34" customWidth="1"/>
    <col min="9990" max="9990" width="0" style="34" hidden="1" customWidth="1"/>
    <col min="9991" max="9991" width="24.28515625" style="34" customWidth="1"/>
    <col min="9992" max="9992" width="14.42578125" style="34" customWidth="1"/>
    <col min="9993" max="9993" width="15.42578125" style="34" customWidth="1"/>
    <col min="9994" max="9997" width="16.140625" style="34" customWidth="1"/>
    <col min="9998" max="9998" width="14.42578125" style="34" customWidth="1"/>
    <col min="9999" max="9999" width="9.42578125" style="34"/>
    <col min="10000" max="10000" width="13.42578125" style="34" customWidth="1"/>
    <col min="10001" max="10001" width="14.42578125" style="34" customWidth="1"/>
    <col min="10002" max="10002" width="21.28515625" style="34" customWidth="1"/>
    <col min="10003" max="10240" width="9.42578125" style="34"/>
    <col min="10241" max="10241" width="1.140625" style="34" customWidth="1"/>
    <col min="10242" max="10242" width="5" style="34" customWidth="1"/>
    <col min="10243" max="10243" width="0" style="34" hidden="1" customWidth="1"/>
    <col min="10244" max="10244" width="7.28515625" style="34" customWidth="1"/>
    <col min="10245" max="10245" width="28.42578125" style="34" customWidth="1"/>
    <col min="10246" max="10246" width="0" style="34" hidden="1" customWidth="1"/>
    <col min="10247" max="10247" width="24.28515625" style="34" customWidth="1"/>
    <col min="10248" max="10248" width="14.42578125" style="34" customWidth="1"/>
    <col min="10249" max="10249" width="15.42578125" style="34" customWidth="1"/>
    <col min="10250" max="10253" width="16.140625" style="34" customWidth="1"/>
    <col min="10254" max="10254" width="14.42578125" style="34" customWidth="1"/>
    <col min="10255" max="10255" width="9.42578125" style="34"/>
    <col min="10256" max="10256" width="13.42578125" style="34" customWidth="1"/>
    <col min="10257" max="10257" width="14.42578125" style="34" customWidth="1"/>
    <col min="10258" max="10258" width="21.28515625" style="34" customWidth="1"/>
    <col min="10259" max="10496" width="9.42578125" style="34"/>
    <col min="10497" max="10497" width="1.140625" style="34" customWidth="1"/>
    <col min="10498" max="10498" width="5" style="34" customWidth="1"/>
    <col min="10499" max="10499" width="0" style="34" hidden="1" customWidth="1"/>
    <col min="10500" max="10500" width="7.28515625" style="34" customWidth="1"/>
    <col min="10501" max="10501" width="28.42578125" style="34" customWidth="1"/>
    <col min="10502" max="10502" width="0" style="34" hidden="1" customWidth="1"/>
    <col min="10503" max="10503" width="24.28515625" style="34" customWidth="1"/>
    <col min="10504" max="10504" width="14.42578125" style="34" customWidth="1"/>
    <col min="10505" max="10505" width="15.42578125" style="34" customWidth="1"/>
    <col min="10506" max="10509" width="16.140625" style="34" customWidth="1"/>
    <col min="10510" max="10510" width="14.42578125" style="34" customWidth="1"/>
    <col min="10511" max="10511" width="9.42578125" style="34"/>
    <col min="10512" max="10512" width="13.42578125" style="34" customWidth="1"/>
    <col min="10513" max="10513" width="14.42578125" style="34" customWidth="1"/>
    <col min="10514" max="10514" width="21.28515625" style="34" customWidth="1"/>
    <col min="10515" max="10752" width="9.42578125" style="34"/>
    <col min="10753" max="10753" width="1.140625" style="34" customWidth="1"/>
    <col min="10754" max="10754" width="5" style="34" customWidth="1"/>
    <col min="10755" max="10755" width="0" style="34" hidden="1" customWidth="1"/>
    <col min="10756" max="10756" width="7.28515625" style="34" customWidth="1"/>
    <col min="10757" max="10757" width="28.42578125" style="34" customWidth="1"/>
    <col min="10758" max="10758" width="0" style="34" hidden="1" customWidth="1"/>
    <col min="10759" max="10759" width="24.28515625" style="34" customWidth="1"/>
    <col min="10760" max="10760" width="14.42578125" style="34" customWidth="1"/>
    <col min="10761" max="10761" width="15.42578125" style="34" customWidth="1"/>
    <col min="10762" max="10765" width="16.140625" style="34" customWidth="1"/>
    <col min="10766" max="10766" width="14.42578125" style="34" customWidth="1"/>
    <col min="10767" max="10767" width="9.42578125" style="34"/>
    <col min="10768" max="10768" width="13.42578125" style="34" customWidth="1"/>
    <col min="10769" max="10769" width="14.42578125" style="34" customWidth="1"/>
    <col min="10770" max="10770" width="21.28515625" style="34" customWidth="1"/>
    <col min="10771" max="11008" width="9.42578125" style="34"/>
    <col min="11009" max="11009" width="1.140625" style="34" customWidth="1"/>
    <col min="11010" max="11010" width="5" style="34" customWidth="1"/>
    <col min="11011" max="11011" width="0" style="34" hidden="1" customWidth="1"/>
    <col min="11012" max="11012" width="7.28515625" style="34" customWidth="1"/>
    <col min="11013" max="11013" width="28.42578125" style="34" customWidth="1"/>
    <col min="11014" max="11014" width="0" style="34" hidden="1" customWidth="1"/>
    <col min="11015" max="11015" width="24.28515625" style="34" customWidth="1"/>
    <col min="11016" max="11016" width="14.42578125" style="34" customWidth="1"/>
    <col min="11017" max="11017" width="15.42578125" style="34" customWidth="1"/>
    <col min="11018" max="11021" width="16.140625" style="34" customWidth="1"/>
    <col min="11022" max="11022" width="14.42578125" style="34" customWidth="1"/>
    <col min="11023" max="11023" width="9.42578125" style="34"/>
    <col min="11024" max="11024" width="13.42578125" style="34" customWidth="1"/>
    <col min="11025" max="11025" width="14.42578125" style="34" customWidth="1"/>
    <col min="11026" max="11026" width="21.28515625" style="34" customWidth="1"/>
    <col min="11027" max="11264" width="9.42578125" style="34"/>
    <col min="11265" max="11265" width="1.140625" style="34" customWidth="1"/>
    <col min="11266" max="11266" width="5" style="34" customWidth="1"/>
    <col min="11267" max="11267" width="0" style="34" hidden="1" customWidth="1"/>
    <col min="11268" max="11268" width="7.28515625" style="34" customWidth="1"/>
    <col min="11269" max="11269" width="28.42578125" style="34" customWidth="1"/>
    <col min="11270" max="11270" width="0" style="34" hidden="1" customWidth="1"/>
    <col min="11271" max="11271" width="24.28515625" style="34" customWidth="1"/>
    <col min="11272" max="11272" width="14.42578125" style="34" customWidth="1"/>
    <col min="11273" max="11273" width="15.42578125" style="34" customWidth="1"/>
    <col min="11274" max="11277" width="16.140625" style="34" customWidth="1"/>
    <col min="11278" max="11278" width="14.42578125" style="34" customWidth="1"/>
    <col min="11279" max="11279" width="9.42578125" style="34"/>
    <col min="11280" max="11280" width="13.42578125" style="34" customWidth="1"/>
    <col min="11281" max="11281" width="14.42578125" style="34" customWidth="1"/>
    <col min="11282" max="11282" width="21.28515625" style="34" customWidth="1"/>
    <col min="11283" max="11520" width="9.42578125" style="34"/>
    <col min="11521" max="11521" width="1.140625" style="34" customWidth="1"/>
    <col min="11522" max="11522" width="5" style="34" customWidth="1"/>
    <col min="11523" max="11523" width="0" style="34" hidden="1" customWidth="1"/>
    <col min="11524" max="11524" width="7.28515625" style="34" customWidth="1"/>
    <col min="11525" max="11525" width="28.42578125" style="34" customWidth="1"/>
    <col min="11526" max="11526" width="0" style="34" hidden="1" customWidth="1"/>
    <col min="11527" max="11527" width="24.28515625" style="34" customWidth="1"/>
    <col min="11528" max="11528" width="14.42578125" style="34" customWidth="1"/>
    <col min="11529" max="11529" width="15.42578125" style="34" customWidth="1"/>
    <col min="11530" max="11533" width="16.140625" style="34" customWidth="1"/>
    <col min="11534" max="11534" width="14.42578125" style="34" customWidth="1"/>
    <col min="11535" max="11535" width="9.42578125" style="34"/>
    <col min="11536" max="11536" width="13.42578125" style="34" customWidth="1"/>
    <col min="11537" max="11537" width="14.42578125" style="34" customWidth="1"/>
    <col min="11538" max="11538" width="21.28515625" style="34" customWidth="1"/>
    <col min="11539" max="11776" width="9.42578125" style="34"/>
    <col min="11777" max="11777" width="1.140625" style="34" customWidth="1"/>
    <col min="11778" max="11778" width="5" style="34" customWidth="1"/>
    <col min="11779" max="11779" width="0" style="34" hidden="1" customWidth="1"/>
    <col min="11780" max="11780" width="7.28515625" style="34" customWidth="1"/>
    <col min="11781" max="11781" width="28.42578125" style="34" customWidth="1"/>
    <col min="11782" max="11782" width="0" style="34" hidden="1" customWidth="1"/>
    <col min="11783" max="11783" width="24.28515625" style="34" customWidth="1"/>
    <col min="11784" max="11784" width="14.42578125" style="34" customWidth="1"/>
    <col min="11785" max="11785" width="15.42578125" style="34" customWidth="1"/>
    <col min="11786" max="11789" width="16.140625" style="34" customWidth="1"/>
    <col min="11790" max="11790" width="14.42578125" style="34" customWidth="1"/>
    <col min="11791" max="11791" width="9.42578125" style="34"/>
    <col min="11792" max="11792" width="13.42578125" style="34" customWidth="1"/>
    <col min="11793" max="11793" width="14.42578125" style="34" customWidth="1"/>
    <col min="11794" max="11794" width="21.28515625" style="34" customWidth="1"/>
    <col min="11795" max="12032" width="9.42578125" style="34"/>
    <col min="12033" max="12033" width="1.140625" style="34" customWidth="1"/>
    <col min="12034" max="12034" width="5" style="34" customWidth="1"/>
    <col min="12035" max="12035" width="0" style="34" hidden="1" customWidth="1"/>
    <col min="12036" max="12036" width="7.28515625" style="34" customWidth="1"/>
    <col min="12037" max="12037" width="28.42578125" style="34" customWidth="1"/>
    <col min="12038" max="12038" width="0" style="34" hidden="1" customWidth="1"/>
    <col min="12039" max="12039" width="24.28515625" style="34" customWidth="1"/>
    <col min="12040" max="12040" width="14.42578125" style="34" customWidth="1"/>
    <col min="12041" max="12041" width="15.42578125" style="34" customWidth="1"/>
    <col min="12042" max="12045" width="16.140625" style="34" customWidth="1"/>
    <col min="12046" max="12046" width="14.42578125" style="34" customWidth="1"/>
    <col min="12047" max="12047" width="9.42578125" style="34"/>
    <col min="12048" max="12048" width="13.42578125" style="34" customWidth="1"/>
    <col min="12049" max="12049" width="14.42578125" style="34" customWidth="1"/>
    <col min="12050" max="12050" width="21.28515625" style="34" customWidth="1"/>
    <col min="12051" max="12288" width="9.42578125" style="34"/>
    <col min="12289" max="12289" width="1.140625" style="34" customWidth="1"/>
    <col min="12290" max="12290" width="5" style="34" customWidth="1"/>
    <col min="12291" max="12291" width="0" style="34" hidden="1" customWidth="1"/>
    <col min="12292" max="12292" width="7.28515625" style="34" customWidth="1"/>
    <col min="12293" max="12293" width="28.42578125" style="34" customWidth="1"/>
    <col min="12294" max="12294" width="0" style="34" hidden="1" customWidth="1"/>
    <col min="12295" max="12295" width="24.28515625" style="34" customWidth="1"/>
    <col min="12296" max="12296" width="14.42578125" style="34" customWidth="1"/>
    <col min="12297" max="12297" width="15.42578125" style="34" customWidth="1"/>
    <col min="12298" max="12301" width="16.140625" style="34" customWidth="1"/>
    <col min="12302" max="12302" width="14.42578125" style="34" customWidth="1"/>
    <col min="12303" max="12303" width="9.42578125" style="34"/>
    <col min="12304" max="12304" width="13.42578125" style="34" customWidth="1"/>
    <col min="12305" max="12305" width="14.42578125" style="34" customWidth="1"/>
    <col min="12306" max="12306" width="21.28515625" style="34" customWidth="1"/>
    <col min="12307" max="12544" width="9.42578125" style="34"/>
    <col min="12545" max="12545" width="1.140625" style="34" customWidth="1"/>
    <col min="12546" max="12546" width="5" style="34" customWidth="1"/>
    <col min="12547" max="12547" width="0" style="34" hidden="1" customWidth="1"/>
    <col min="12548" max="12548" width="7.28515625" style="34" customWidth="1"/>
    <col min="12549" max="12549" width="28.42578125" style="34" customWidth="1"/>
    <col min="12550" max="12550" width="0" style="34" hidden="1" customWidth="1"/>
    <col min="12551" max="12551" width="24.28515625" style="34" customWidth="1"/>
    <col min="12552" max="12552" width="14.42578125" style="34" customWidth="1"/>
    <col min="12553" max="12553" width="15.42578125" style="34" customWidth="1"/>
    <col min="12554" max="12557" width="16.140625" style="34" customWidth="1"/>
    <col min="12558" max="12558" width="14.42578125" style="34" customWidth="1"/>
    <col min="12559" max="12559" width="9.42578125" style="34"/>
    <col min="12560" max="12560" width="13.42578125" style="34" customWidth="1"/>
    <col min="12561" max="12561" width="14.42578125" style="34" customWidth="1"/>
    <col min="12562" max="12562" width="21.28515625" style="34" customWidth="1"/>
    <col min="12563" max="12800" width="9.42578125" style="34"/>
    <col min="12801" max="12801" width="1.140625" style="34" customWidth="1"/>
    <col min="12802" max="12802" width="5" style="34" customWidth="1"/>
    <col min="12803" max="12803" width="0" style="34" hidden="1" customWidth="1"/>
    <col min="12804" max="12804" width="7.28515625" style="34" customWidth="1"/>
    <col min="12805" max="12805" width="28.42578125" style="34" customWidth="1"/>
    <col min="12806" max="12806" width="0" style="34" hidden="1" customWidth="1"/>
    <col min="12807" max="12807" width="24.28515625" style="34" customWidth="1"/>
    <col min="12808" max="12808" width="14.42578125" style="34" customWidth="1"/>
    <col min="12809" max="12809" width="15.42578125" style="34" customWidth="1"/>
    <col min="12810" max="12813" width="16.140625" style="34" customWidth="1"/>
    <col min="12814" max="12814" width="14.42578125" style="34" customWidth="1"/>
    <col min="12815" max="12815" width="9.42578125" style="34"/>
    <col min="12816" max="12816" width="13.42578125" style="34" customWidth="1"/>
    <col min="12817" max="12817" width="14.42578125" style="34" customWidth="1"/>
    <col min="12818" max="12818" width="21.28515625" style="34" customWidth="1"/>
    <col min="12819" max="13056" width="9.42578125" style="34"/>
    <col min="13057" max="13057" width="1.140625" style="34" customWidth="1"/>
    <col min="13058" max="13058" width="5" style="34" customWidth="1"/>
    <col min="13059" max="13059" width="0" style="34" hidden="1" customWidth="1"/>
    <col min="13060" max="13060" width="7.28515625" style="34" customWidth="1"/>
    <col min="13061" max="13061" width="28.42578125" style="34" customWidth="1"/>
    <col min="13062" max="13062" width="0" style="34" hidden="1" customWidth="1"/>
    <col min="13063" max="13063" width="24.28515625" style="34" customWidth="1"/>
    <col min="13064" max="13064" width="14.42578125" style="34" customWidth="1"/>
    <col min="13065" max="13065" width="15.42578125" style="34" customWidth="1"/>
    <col min="13066" max="13069" width="16.140625" style="34" customWidth="1"/>
    <col min="13070" max="13070" width="14.42578125" style="34" customWidth="1"/>
    <col min="13071" max="13071" width="9.42578125" style="34"/>
    <col min="13072" max="13072" width="13.42578125" style="34" customWidth="1"/>
    <col min="13073" max="13073" width="14.42578125" style="34" customWidth="1"/>
    <col min="13074" max="13074" width="21.28515625" style="34" customWidth="1"/>
    <col min="13075" max="13312" width="9.42578125" style="34"/>
    <col min="13313" max="13313" width="1.140625" style="34" customWidth="1"/>
    <col min="13314" max="13314" width="5" style="34" customWidth="1"/>
    <col min="13315" max="13315" width="0" style="34" hidden="1" customWidth="1"/>
    <col min="13316" max="13316" width="7.28515625" style="34" customWidth="1"/>
    <col min="13317" max="13317" width="28.42578125" style="34" customWidth="1"/>
    <col min="13318" max="13318" width="0" style="34" hidden="1" customWidth="1"/>
    <col min="13319" max="13319" width="24.28515625" style="34" customWidth="1"/>
    <col min="13320" max="13320" width="14.42578125" style="34" customWidth="1"/>
    <col min="13321" max="13321" width="15.42578125" style="34" customWidth="1"/>
    <col min="13322" max="13325" width="16.140625" style="34" customWidth="1"/>
    <col min="13326" max="13326" width="14.42578125" style="34" customWidth="1"/>
    <col min="13327" max="13327" width="9.42578125" style="34"/>
    <col min="13328" max="13328" width="13.42578125" style="34" customWidth="1"/>
    <col min="13329" max="13329" width="14.42578125" style="34" customWidth="1"/>
    <col min="13330" max="13330" width="21.28515625" style="34" customWidth="1"/>
    <col min="13331" max="13568" width="9.42578125" style="34"/>
    <col min="13569" max="13569" width="1.140625" style="34" customWidth="1"/>
    <col min="13570" max="13570" width="5" style="34" customWidth="1"/>
    <col min="13571" max="13571" width="0" style="34" hidden="1" customWidth="1"/>
    <col min="13572" max="13572" width="7.28515625" style="34" customWidth="1"/>
    <col min="13573" max="13573" width="28.42578125" style="34" customWidth="1"/>
    <col min="13574" max="13574" width="0" style="34" hidden="1" customWidth="1"/>
    <col min="13575" max="13575" width="24.28515625" style="34" customWidth="1"/>
    <col min="13576" max="13576" width="14.42578125" style="34" customWidth="1"/>
    <col min="13577" max="13577" width="15.42578125" style="34" customWidth="1"/>
    <col min="13578" max="13581" width="16.140625" style="34" customWidth="1"/>
    <col min="13582" max="13582" width="14.42578125" style="34" customWidth="1"/>
    <col min="13583" max="13583" width="9.42578125" style="34"/>
    <col min="13584" max="13584" width="13.42578125" style="34" customWidth="1"/>
    <col min="13585" max="13585" width="14.42578125" style="34" customWidth="1"/>
    <col min="13586" max="13586" width="21.28515625" style="34" customWidth="1"/>
    <col min="13587" max="13824" width="9.42578125" style="34"/>
    <col min="13825" max="13825" width="1.140625" style="34" customWidth="1"/>
    <col min="13826" max="13826" width="5" style="34" customWidth="1"/>
    <col min="13827" max="13827" width="0" style="34" hidden="1" customWidth="1"/>
    <col min="13828" max="13828" width="7.28515625" style="34" customWidth="1"/>
    <col min="13829" max="13829" width="28.42578125" style="34" customWidth="1"/>
    <col min="13830" max="13830" width="0" style="34" hidden="1" customWidth="1"/>
    <col min="13831" max="13831" width="24.28515625" style="34" customWidth="1"/>
    <col min="13832" max="13832" width="14.42578125" style="34" customWidth="1"/>
    <col min="13833" max="13833" width="15.42578125" style="34" customWidth="1"/>
    <col min="13834" max="13837" width="16.140625" style="34" customWidth="1"/>
    <col min="13838" max="13838" width="14.42578125" style="34" customWidth="1"/>
    <col min="13839" max="13839" width="9.42578125" style="34"/>
    <col min="13840" max="13840" width="13.42578125" style="34" customWidth="1"/>
    <col min="13841" max="13841" width="14.42578125" style="34" customWidth="1"/>
    <col min="13842" max="13842" width="21.28515625" style="34" customWidth="1"/>
    <col min="13843" max="14080" width="9.42578125" style="34"/>
    <col min="14081" max="14081" width="1.140625" style="34" customWidth="1"/>
    <col min="14082" max="14082" width="5" style="34" customWidth="1"/>
    <col min="14083" max="14083" width="0" style="34" hidden="1" customWidth="1"/>
    <col min="14084" max="14084" width="7.28515625" style="34" customWidth="1"/>
    <col min="14085" max="14085" width="28.42578125" style="34" customWidth="1"/>
    <col min="14086" max="14086" width="0" style="34" hidden="1" customWidth="1"/>
    <col min="14087" max="14087" width="24.28515625" style="34" customWidth="1"/>
    <col min="14088" max="14088" width="14.42578125" style="34" customWidth="1"/>
    <col min="14089" max="14089" width="15.42578125" style="34" customWidth="1"/>
    <col min="14090" max="14093" width="16.140625" style="34" customWidth="1"/>
    <col min="14094" max="14094" width="14.42578125" style="34" customWidth="1"/>
    <col min="14095" max="14095" width="9.42578125" style="34"/>
    <col min="14096" max="14096" width="13.42578125" style="34" customWidth="1"/>
    <col min="14097" max="14097" width="14.42578125" style="34" customWidth="1"/>
    <col min="14098" max="14098" width="21.28515625" style="34" customWidth="1"/>
    <col min="14099" max="14336" width="9.42578125" style="34"/>
    <col min="14337" max="14337" width="1.140625" style="34" customWidth="1"/>
    <col min="14338" max="14338" width="5" style="34" customWidth="1"/>
    <col min="14339" max="14339" width="0" style="34" hidden="1" customWidth="1"/>
    <col min="14340" max="14340" width="7.28515625" style="34" customWidth="1"/>
    <col min="14341" max="14341" width="28.42578125" style="34" customWidth="1"/>
    <col min="14342" max="14342" width="0" style="34" hidden="1" customWidth="1"/>
    <col min="14343" max="14343" width="24.28515625" style="34" customWidth="1"/>
    <col min="14344" max="14344" width="14.42578125" style="34" customWidth="1"/>
    <col min="14345" max="14345" width="15.42578125" style="34" customWidth="1"/>
    <col min="14346" max="14349" width="16.140625" style="34" customWidth="1"/>
    <col min="14350" max="14350" width="14.42578125" style="34" customWidth="1"/>
    <col min="14351" max="14351" width="9.42578125" style="34"/>
    <col min="14352" max="14352" width="13.42578125" style="34" customWidth="1"/>
    <col min="14353" max="14353" width="14.42578125" style="34" customWidth="1"/>
    <col min="14354" max="14354" width="21.28515625" style="34" customWidth="1"/>
    <col min="14355" max="14592" width="9.42578125" style="34"/>
    <col min="14593" max="14593" width="1.140625" style="34" customWidth="1"/>
    <col min="14594" max="14594" width="5" style="34" customWidth="1"/>
    <col min="14595" max="14595" width="0" style="34" hidden="1" customWidth="1"/>
    <col min="14596" max="14596" width="7.28515625" style="34" customWidth="1"/>
    <col min="14597" max="14597" width="28.42578125" style="34" customWidth="1"/>
    <col min="14598" max="14598" width="0" style="34" hidden="1" customWidth="1"/>
    <col min="14599" max="14599" width="24.28515625" style="34" customWidth="1"/>
    <col min="14600" max="14600" width="14.42578125" style="34" customWidth="1"/>
    <col min="14601" max="14601" width="15.42578125" style="34" customWidth="1"/>
    <col min="14602" max="14605" width="16.140625" style="34" customWidth="1"/>
    <col min="14606" max="14606" width="14.42578125" style="34" customWidth="1"/>
    <col min="14607" max="14607" width="9.42578125" style="34"/>
    <col min="14608" max="14608" width="13.42578125" style="34" customWidth="1"/>
    <col min="14609" max="14609" width="14.42578125" style="34" customWidth="1"/>
    <col min="14610" max="14610" width="21.28515625" style="34" customWidth="1"/>
    <col min="14611" max="14848" width="9.42578125" style="34"/>
    <col min="14849" max="14849" width="1.140625" style="34" customWidth="1"/>
    <col min="14850" max="14850" width="5" style="34" customWidth="1"/>
    <col min="14851" max="14851" width="0" style="34" hidden="1" customWidth="1"/>
    <col min="14852" max="14852" width="7.28515625" style="34" customWidth="1"/>
    <col min="14853" max="14853" width="28.42578125" style="34" customWidth="1"/>
    <col min="14854" max="14854" width="0" style="34" hidden="1" customWidth="1"/>
    <col min="14855" max="14855" width="24.28515625" style="34" customWidth="1"/>
    <col min="14856" max="14856" width="14.42578125" style="34" customWidth="1"/>
    <col min="14857" max="14857" width="15.42578125" style="34" customWidth="1"/>
    <col min="14858" max="14861" width="16.140625" style="34" customWidth="1"/>
    <col min="14862" max="14862" width="14.42578125" style="34" customWidth="1"/>
    <col min="14863" max="14863" width="9.42578125" style="34"/>
    <col min="14864" max="14864" width="13.42578125" style="34" customWidth="1"/>
    <col min="14865" max="14865" width="14.42578125" style="34" customWidth="1"/>
    <col min="14866" max="14866" width="21.28515625" style="34" customWidth="1"/>
    <col min="14867" max="15104" width="9.42578125" style="34"/>
    <col min="15105" max="15105" width="1.140625" style="34" customWidth="1"/>
    <col min="15106" max="15106" width="5" style="34" customWidth="1"/>
    <col min="15107" max="15107" width="0" style="34" hidden="1" customWidth="1"/>
    <col min="15108" max="15108" width="7.28515625" style="34" customWidth="1"/>
    <col min="15109" max="15109" width="28.42578125" style="34" customWidth="1"/>
    <col min="15110" max="15110" width="0" style="34" hidden="1" customWidth="1"/>
    <col min="15111" max="15111" width="24.28515625" style="34" customWidth="1"/>
    <col min="15112" max="15112" width="14.42578125" style="34" customWidth="1"/>
    <col min="15113" max="15113" width="15.42578125" style="34" customWidth="1"/>
    <col min="15114" max="15117" width="16.140625" style="34" customWidth="1"/>
    <col min="15118" max="15118" width="14.42578125" style="34" customWidth="1"/>
    <col min="15119" max="15119" width="9.42578125" style="34"/>
    <col min="15120" max="15120" width="13.42578125" style="34" customWidth="1"/>
    <col min="15121" max="15121" width="14.42578125" style="34" customWidth="1"/>
    <col min="15122" max="15122" width="21.28515625" style="34" customWidth="1"/>
    <col min="15123" max="15360" width="9.42578125" style="34"/>
    <col min="15361" max="15361" width="1.140625" style="34" customWidth="1"/>
    <col min="15362" max="15362" width="5" style="34" customWidth="1"/>
    <col min="15363" max="15363" width="0" style="34" hidden="1" customWidth="1"/>
    <col min="15364" max="15364" width="7.28515625" style="34" customWidth="1"/>
    <col min="15365" max="15365" width="28.42578125" style="34" customWidth="1"/>
    <col min="15366" max="15366" width="0" style="34" hidden="1" customWidth="1"/>
    <col min="15367" max="15367" width="24.28515625" style="34" customWidth="1"/>
    <col min="15368" max="15368" width="14.42578125" style="34" customWidth="1"/>
    <col min="15369" max="15369" width="15.42578125" style="34" customWidth="1"/>
    <col min="15370" max="15373" width="16.140625" style="34" customWidth="1"/>
    <col min="15374" max="15374" width="14.42578125" style="34" customWidth="1"/>
    <col min="15375" max="15375" width="9.42578125" style="34"/>
    <col min="15376" max="15376" width="13.42578125" style="34" customWidth="1"/>
    <col min="15377" max="15377" width="14.42578125" style="34" customWidth="1"/>
    <col min="15378" max="15378" width="21.28515625" style="34" customWidth="1"/>
    <col min="15379" max="15616" width="9.42578125" style="34"/>
    <col min="15617" max="15617" width="1.140625" style="34" customWidth="1"/>
    <col min="15618" max="15618" width="5" style="34" customWidth="1"/>
    <col min="15619" max="15619" width="0" style="34" hidden="1" customWidth="1"/>
    <col min="15620" max="15620" width="7.28515625" style="34" customWidth="1"/>
    <col min="15621" max="15621" width="28.42578125" style="34" customWidth="1"/>
    <col min="15622" max="15622" width="0" style="34" hidden="1" customWidth="1"/>
    <col min="15623" max="15623" width="24.28515625" style="34" customWidth="1"/>
    <col min="15624" max="15624" width="14.42578125" style="34" customWidth="1"/>
    <col min="15625" max="15625" width="15.42578125" style="34" customWidth="1"/>
    <col min="15626" max="15629" width="16.140625" style="34" customWidth="1"/>
    <col min="15630" max="15630" width="14.42578125" style="34" customWidth="1"/>
    <col min="15631" max="15631" width="9.42578125" style="34"/>
    <col min="15632" max="15632" width="13.42578125" style="34" customWidth="1"/>
    <col min="15633" max="15633" width="14.42578125" style="34" customWidth="1"/>
    <col min="15634" max="15634" width="21.28515625" style="34" customWidth="1"/>
    <col min="15635" max="15872" width="9.42578125" style="34"/>
    <col min="15873" max="15873" width="1.140625" style="34" customWidth="1"/>
    <col min="15874" max="15874" width="5" style="34" customWidth="1"/>
    <col min="15875" max="15875" width="0" style="34" hidden="1" customWidth="1"/>
    <col min="15876" max="15876" width="7.28515625" style="34" customWidth="1"/>
    <col min="15877" max="15877" width="28.42578125" style="34" customWidth="1"/>
    <col min="15878" max="15878" width="0" style="34" hidden="1" customWidth="1"/>
    <col min="15879" max="15879" width="24.28515625" style="34" customWidth="1"/>
    <col min="15880" max="15880" width="14.42578125" style="34" customWidth="1"/>
    <col min="15881" max="15881" width="15.42578125" style="34" customWidth="1"/>
    <col min="15882" max="15885" width="16.140625" style="34" customWidth="1"/>
    <col min="15886" max="15886" width="14.42578125" style="34" customWidth="1"/>
    <col min="15887" max="15887" width="9.42578125" style="34"/>
    <col min="15888" max="15888" width="13.42578125" style="34" customWidth="1"/>
    <col min="15889" max="15889" width="14.42578125" style="34" customWidth="1"/>
    <col min="15890" max="15890" width="21.28515625" style="34" customWidth="1"/>
    <col min="15891" max="16128" width="9.42578125" style="34"/>
    <col min="16129" max="16129" width="1.140625" style="34" customWidth="1"/>
    <col min="16130" max="16130" width="5" style="34" customWidth="1"/>
    <col min="16131" max="16131" width="0" style="34" hidden="1" customWidth="1"/>
    <col min="16132" max="16132" width="7.28515625" style="34" customWidth="1"/>
    <col min="16133" max="16133" width="28.42578125" style="34" customWidth="1"/>
    <col min="16134" max="16134" width="0" style="34" hidden="1" customWidth="1"/>
    <col min="16135" max="16135" width="24.28515625" style="34" customWidth="1"/>
    <col min="16136" max="16136" width="14.42578125" style="34" customWidth="1"/>
    <col min="16137" max="16137" width="15.42578125" style="34" customWidth="1"/>
    <col min="16138" max="16141" width="16.140625" style="34" customWidth="1"/>
    <col min="16142" max="16142" width="14.42578125" style="34" customWidth="1"/>
    <col min="16143" max="16143" width="9.42578125" style="34"/>
    <col min="16144" max="16144" width="13.42578125" style="34" customWidth="1"/>
    <col min="16145" max="16145" width="14.42578125" style="34" customWidth="1"/>
    <col min="16146" max="16146" width="21.28515625" style="34" customWidth="1"/>
    <col min="16147" max="16384" width="9.42578125" style="34"/>
  </cols>
  <sheetData>
    <row r="1" spans="1:256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5" spans="1:256" ht="6.7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4" customHeight="1" x14ac:dyDescent="0.25">
      <c r="A6" s="60"/>
      <c r="B6" s="134" t="s">
        <v>81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24" customHeight="1" x14ac:dyDescent="0.25">
      <c r="A7" s="60"/>
      <c r="B7" s="135" t="s">
        <v>1</v>
      </c>
      <c r="C7" s="135"/>
      <c r="D7" s="135"/>
      <c r="E7" s="135"/>
      <c r="F7" s="135"/>
      <c r="G7" s="135"/>
      <c r="H7" s="135"/>
      <c r="I7" s="135"/>
      <c r="J7" s="135"/>
      <c r="K7" s="36"/>
      <c r="L7" s="36"/>
      <c r="M7" s="36"/>
      <c r="N7" s="36"/>
      <c r="O7" s="37"/>
      <c r="P7" s="37"/>
      <c r="Q7" s="36"/>
      <c r="R7" s="38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42.75" customHeight="1" x14ac:dyDescent="0.25">
      <c r="A8" s="60"/>
      <c r="B8" s="137" t="s">
        <v>75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15.75" customHeight="1" x14ac:dyDescent="0.25">
      <c r="A9" s="60"/>
      <c r="B9" s="131" t="s">
        <v>2</v>
      </c>
      <c r="C9" s="39" t="s">
        <v>3</v>
      </c>
      <c r="D9" s="131" t="s">
        <v>4</v>
      </c>
      <c r="E9" s="40" t="s">
        <v>5</v>
      </c>
      <c r="F9" s="132" t="s">
        <v>6</v>
      </c>
      <c r="G9" s="132"/>
      <c r="H9" s="129" t="s">
        <v>7</v>
      </c>
      <c r="I9" s="129"/>
      <c r="J9" s="131" t="s">
        <v>8</v>
      </c>
      <c r="K9" s="131"/>
      <c r="L9" s="131"/>
      <c r="M9" s="131"/>
      <c r="N9" s="131" t="s">
        <v>9</v>
      </c>
      <c r="O9" s="131"/>
      <c r="P9" s="136" t="s">
        <v>10</v>
      </c>
      <c r="Q9" s="131" t="s">
        <v>11</v>
      </c>
      <c r="R9" s="131" t="s">
        <v>12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15" customHeight="1" x14ac:dyDescent="0.25">
      <c r="A10" s="60"/>
      <c r="B10" s="131"/>
      <c r="C10" s="39"/>
      <c r="D10" s="131"/>
      <c r="E10" s="131" t="s">
        <v>3</v>
      </c>
      <c r="F10" s="40"/>
      <c r="G10" s="131" t="s">
        <v>6</v>
      </c>
      <c r="H10" s="131" t="s">
        <v>13</v>
      </c>
      <c r="I10" s="131" t="s">
        <v>14</v>
      </c>
      <c r="J10" s="132" t="s">
        <v>15</v>
      </c>
      <c r="K10" s="131" t="s">
        <v>16</v>
      </c>
      <c r="L10" s="131"/>
      <c r="M10" s="131"/>
      <c r="N10" s="132" t="s">
        <v>17</v>
      </c>
      <c r="O10" s="133" t="s">
        <v>18</v>
      </c>
      <c r="P10" s="136"/>
      <c r="Q10" s="131"/>
      <c r="R10" s="131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45" customHeight="1" x14ac:dyDescent="0.25">
      <c r="A11" s="60"/>
      <c r="B11" s="131"/>
      <c r="C11" s="41" t="s">
        <v>19</v>
      </c>
      <c r="D11" s="131"/>
      <c r="E11" s="131"/>
      <c r="F11" s="39" t="s">
        <v>6</v>
      </c>
      <c r="G11" s="131"/>
      <c r="H11" s="131"/>
      <c r="I11" s="131"/>
      <c r="J11" s="132"/>
      <c r="K11" s="41" t="s">
        <v>20</v>
      </c>
      <c r="L11" s="41" t="s">
        <v>21</v>
      </c>
      <c r="M11" s="41" t="s">
        <v>22</v>
      </c>
      <c r="N11" s="132"/>
      <c r="O11" s="133"/>
      <c r="P11" s="136"/>
      <c r="Q11" s="131"/>
      <c r="R11" s="131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60" customHeight="1" x14ac:dyDescent="0.25">
      <c r="A12" s="60"/>
      <c r="B12" s="42"/>
      <c r="C12" s="42"/>
      <c r="D12" s="42"/>
      <c r="E12" s="44" t="s">
        <v>76</v>
      </c>
      <c r="F12" s="44"/>
      <c r="G12" s="44" t="s">
        <v>77</v>
      </c>
      <c r="H12" s="63" t="s">
        <v>70</v>
      </c>
      <c r="I12" s="63" t="s">
        <v>25</v>
      </c>
      <c r="J12" s="64">
        <v>12000</v>
      </c>
      <c r="K12" s="64">
        <v>4184.3</v>
      </c>
      <c r="L12" s="64">
        <f>2555+3650</f>
        <v>6205</v>
      </c>
      <c r="M12" s="46">
        <f t="shared" ref="M12:M17" si="0">K12+L12</f>
        <v>10389.299999999999</v>
      </c>
      <c r="N12" s="47">
        <f t="shared" ref="N12:N17" si="1">M12-J12</f>
        <v>-1610.7000000000007</v>
      </c>
      <c r="O12" s="48">
        <f t="shared" ref="O12:O18" si="2">IFERROR(M12/J12*100-100,0)</f>
        <v>-13.422499999999999</v>
      </c>
      <c r="P12" s="48">
        <f t="shared" ref="P12:P18" si="3">IFERROR(M12/$M$18*100,0)</f>
        <v>39.958846153846153</v>
      </c>
      <c r="Q12" s="46"/>
      <c r="R12" s="42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25.5" customHeight="1" x14ac:dyDescent="0.25">
      <c r="A13" s="60"/>
      <c r="B13" s="42"/>
      <c r="C13" s="42"/>
      <c r="D13" s="42"/>
      <c r="E13" s="65" t="s">
        <v>78</v>
      </c>
      <c r="F13" s="65"/>
      <c r="G13" s="65" t="s">
        <v>79</v>
      </c>
      <c r="H13" s="63" t="s">
        <v>70</v>
      </c>
      <c r="I13" s="63" t="s">
        <v>25</v>
      </c>
      <c r="J13" s="66">
        <v>8000</v>
      </c>
      <c r="K13" s="64">
        <f>7731.2</f>
        <v>7731.2</v>
      </c>
      <c r="L13" s="46">
        <v>5379.5</v>
      </c>
      <c r="M13" s="46">
        <f t="shared" si="0"/>
        <v>13110.7</v>
      </c>
      <c r="N13" s="47">
        <f t="shared" si="1"/>
        <v>5110.7000000000007</v>
      </c>
      <c r="O13" s="48">
        <f t="shared" si="2"/>
        <v>63.88375000000002</v>
      </c>
      <c r="P13" s="48">
        <f t="shared" si="3"/>
        <v>50.425769230769234</v>
      </c>
      <c r="Q13" s="46"/>
      <c r="R13" s="42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26.1" customHeight="1" x14ac:dyDescent="0.25">
      <c r="A14" s="60"/>
      <c r="B14" s="42"/>
      <c r="C14" s="42"/>
      <c r="D14" s="42"/>
      <c r="E14" s="65" t="s">
        <v>48</v>
      </c>
      <c r="F14" s="65"/>
      <c r="G14" s="65" t="s">
        <v>80</v>
      </c>
      <c r="H14" s="63" t="s">
        <v>70</v>
      </c>
      <c r="I14" s="63" t="s">
        <v>25</v>
      </c>
      <c r="J14" s="46"/>
      <c r="K14" s="46"/>
      <c r="L14" s="46">
        <v>2500</v>
      </c>
      <c r="M14" s="46">
        <f t="shared" si="0"/>
        <v>2500</v>
      </c>
      <c r="N14" s="47">
        <f t="shared" si="1"/>
        <v>2500</v>
      </c>
      <c r="O14" s="48">
        <f t="shared" si="2"/>
        <v>0</v>
      </c>
      <c r="P14" s="48">
        <f t="shared" si="3"/>
        <v>9.6153846153846168</v>
      </c>
      <c r="Q14" s="46"/>
      <c r="R14" s="42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15.75" customHeight="1" x14ac:dyDescent="0.25">
      <c r="A15" s="60"/>
      <c r="B15" s="42"/>
      <c r="C15" s="42"/>
      <c r="D15" s="42"/>
      <c r="E15" s="42"/>
      <c r="F15" s="42"/>
      <c r="G15" s="42"/>
      <c r="H15" s="49"/>
      <c r="I15" s="49"/>
      <c r="J15" s="46"/>
      <c r="K15" s="46"/>
      <c r="L15" s="46"/>
      <c r="M15" s="46">
        <f t="shared" si="0"/>
        <v>0</v>
      </c>
      <c r="N15" s="47">
        <f t="shared" si="1"/>
        <v>0</v>
      </c>
      <c r="O15" s="48">
        <f t="shared" si="2"/>
        <v>0</v>
      </c>
      <c r="P15" s="48">
        <f t="shared" si="3"/>
        <v>0</v>
      </c>
      <c r="Q15" s="46"/>
      <c r="R15" s="42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5.75" customHeight="1" x14ac:dyDescent="0.25">
      <c r="A16" s="60"/>
      <c r="B16" s="42"/>
      <c r="C16" s="42"/>
      <c r="D16" s="42"/>
      <c r="E16" s="42"/>
      <c r="F16" s="42"/>
      <c r="G16" s="42"/>
      <c r="H16" s="49"/>
      <c r="I16" s="49"/>
      <c r="J16" s="46"/>
      <c r="K16" s="46"/>
      <c r="L16" s="46"/>
      <c r="M16" s="46">
        <f t="shared" si="0"/>
        <v>0</v>
      </c>
      <c r="N16" s="47">
        <f t="shared" si="1"/>
        <v>0</v>
      </c>
      <c r="O16" s="48">
        <f t="shared" si="2"/>
        <v>0</v>
      </c>
      <c r="P16" s="48">
        <f t="shared" si="3"/>
        <v>0</v>
      </c>
      <c r="Q16" s="46"/>
      <c r="R16" s="42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5.75" customHeight="1" x14ac:dyDescent="0.25">
      <c r="A17" s="60"/>
      <c r="B17" s="42"/>
      <c r="C17" s="42"/>
      <c r="D17" s="42"/>
      <c r="E17" s="42"/>
      <c r="F17" s="42"/>
      <c r="G17" s="42"/>
      <c r="H17" s="49"/>
      <c r="I17" s="49"/>
      <c r="J17" s="46"/>
      <c r="K17" s="46"/>
      <c r="L17" s="46"/>
      <c r="M17" s="46">
        <f t="shared" si="0"/>
        <v>0</v>
      </c>
      <c r="N17" s="47">
        <f t="shared" si="1"/>
        <v>0</v>
      </c>
      <c r="O17" s="48">
        <f t="shared" si="2"/>
        <v>0</v>
      </c>
      <c r="P17" s="48">
        <f t="shared" si="3"/>
        <v>0</v>
      </c>
      <c r="Q17" s="46"/>
      <c r="R17" s="42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s="53" customFormat="1" ht="15.75" customHeight="1" x14ac:dyDescent="0.25">
      <c r="B18" s="126" t="s">
        <v>26</v>
      </c>
      <c r="C18" s="126"/>
      <c r="D18" s="126"/>
      <c r="E18" s="126"/>
      <c r="F18" s="126"/>
      <c r="G18" s="126"/>
      <c r="H18" s="126"/>
      <c r="I18" s="126"/>
      <c r="J18" s="50">
        <f>SUM(J12:J17)</f>
        <v>20000</v>
      </c>
      <c r="K18" s="50">
        <f>SUM(K12:K17)</f>
        <v>11915.5</v>
      </c>
      <c r="L18" s="50">
        <f>SUM(L12:L17)</f>
        <v>14084.5</v>
      </c>
      <c r="M18" s="50">
        <f>SUM(M12:M17)</f>
        <v>26000</v>
      </c>
      <c r="N18" s="50">
        <f>SUM(N12:N17)</f>
        <v>6000</v>
      </c>
      <c r="O18" s="51">
        <f t="shared" si="2"/>
        <v>30</v>
      </c>
      <c r="P18" s="51">
        <f t="shared" si="3"/>
        <v>100</v>
      </c>
      <c r="Q18" s="50">
        <f>SUM(Q12:Q17)</f>
        <v>0</v>
      </c>
      <c r="R18" s="52"/>
    </row>
    <row r="19" spans="1:256" ht="15.75" customHeight="1" x14ac:dyDescent="0.2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55"/>
      <c r="Q19" s="54"/>
      <c r="R19" s="54"/>
      <c r="S19" s="60"/>
      <c r="T19" s="60"/>
      <c r="U19" s="60"/>
    </row>
    <row r="20" spans="1:256" ht="15" customHeight="1" x14ac:dyDescent="0.25">
      <c r="B20" s="127" t="s">
        <v>27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60"/>
      <c r="T20" s="60"/>
      <c r="U20" s="60"/>
    </row>
    <row r="21" spans="1:256" ht="95.25" customHeight="1" x14ac:dyDescent="0.25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60"/>
      <c r="T21" s="60"/>
      <c r="U21" s="60"/>
    </row>
    <row r="22" spans="1:256" ht="15" hidden="1" customHeight="1" x14ac:dyDescent="0.25">
      <c r="B22" s="129" t="s">
        <v>28</v>
      </c>
      <c r="C22" s="129"/>
      <c r="D22" s="129"/>
      <c r="E22" s="129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7"/>
      <c r="Q22" s="56"/>
      <c r="R22" s="56"/>
      <c r="S22" s="60"/>
      <c r="T22" s="60"/>
      <c r="U22" s="60"/>
    </row>
    <row r="23" spans="1:256" ht="15" hidden="1" customHeight="1" x14ac:dyDescent="0.25">
      <c r="B23" s="58">
        <v>-1</v>
      </c>
      <c r="C23" s="130" t="s">
        <v>29</v>
      </c>
      <c r="D23" s="130"/>
      <c r="E23" s="130"/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55"/>
      <c r="Q23" s="54"/>
      <c r="R23" s="54"/>
      <c r="S23" s="60"/>
      <c r="T23" s="60"/>
      <c r="U23" s="60"/>
    </row>
    <row r="24" spans="1:256" ht="15" hidden="1" customHeight="1" x14ac:dyDescent="0.25">
      <c r="B24" s="58">
        <v>-2</v>
      </c>
      <c r="C24" s="130" t="s">
        <v>30</v>
      </c>
      <c r="D24" s="130"/>
      <c r="E24" s="130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4"/>
      <c r="R24" s="54"/>
      <c r="S24" s="60"/>
      <c r="T24" s="60"/>
      <c r="U24" s="60"/>
    </row>
    <row r="25" spans="1:256" ht="15" hidden="1" customHeight="1" x14ac:dyDescent="0.25">
      <c r="B25" s="58">
        <v>-3</v>
      </c>
      <c r="C25" s="130" t="s">
        <v>31</v>
      </c>
      <c r="D25" s="130"/>
      <c r="E25" s="130"/>
      <c r="F25" s="54"/>
      <c r="G25" s="54"/>
      <c r="H25" s="54"/>
      <c r="I25" s="54"/>
      <c r="J25" s="54"/>
      <c r="K25" s="54"/>
      <c r="L25" s="54"/>
      <c r="M25" s="54"/>
      <c r="N25" s="54"/>
      <c r="O25" s="55"/>
      <c r="P25" s="55"/>
      <c r="Q25" s="54"/>
      <c r="R25" s="54"/>
      <c r="S25" s="60"/>
      <c r="T25" s="60"/>
      <c r="U25" s="60"/>
    </row>
    <row r="26" spans="1:256" ht="15" hidden="1" customHeight="1" x14ac:dyDescent="0.25">
      <c r="B26" s="58">
        <v>-4</v>
      </c>
      <c r="C26" s="130" t="s">
        <v>32</v>
      </c>
      <c r="D26" s="130"/>
      <c r="E26" s="130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4"/>
      <c r="R26" s="54"/>
      <c r="S26" s="60"/>
      <c r="T26" s="60"/>
      <c r="U26" s="60"/>
    </row>
    <row r="27" spans="1:256" ht="15" customHeight="1" x14ac:dyDescent="0.25">
      <c r="B27" s="125" t="s">
        <v>33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59"/>
      <c r="T27" s="59"/>
      <c r="U27" s="59"/>
    </row>
  </sheetData>
  <sheetProtection selectLockedCells="1" selectUnlockedCells="1"/>
  <mergeCells count="29">
    <mergeCell ref="C26:E26"/>
    <mergeCell ref="B27:R27"/>
    <mergeCell ref="B18:I18"/>
    <mergeCell ref="B20:R20"/>
    <mergeCell ref="B21:R21"/>
    <mergeCell ref="B22:E22"/>
    <mergeCell ref="C23:E23"/>
    <mergeCell ref="C24:E24"/>
    <mergeCell ref="J10:J11"/>
    <mergeCell ref="K10:M10"/>
    <mergeCell ref="N10:N11"/>
    <mergeCell ref="O10:O11"/>
    <mergeCell ref="C25:E25"/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</mergeCells>
  <pageMargins left="0.51180555555555551" right="0.51180555555555551" top="0.78749999999999998" bottom="0.78749999999999998" header="0.51180555555555551" footer="0.51180555555555551"/>
  <pageSetup paperSize="9" scale="59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zoomScale="80" zoomScaleNormal="80" workbookViewId="0">
      <selection activeCell="K12" sqref="K12"/>
    </sheetView>
  </sheetViews>
  <sheetFormatPr defaultColWidth="9.5703125" defaultRowHeight="15" x14ac:dyDescent="0.25"/>
  <cols>
    <col min="1" max="1" width="1.140625" style="71" customWidth="1"/>
    <col min="2" max="2" width="5" style="71" customWidth="1"/>
    <col min="3" max="3" width="0" style="71" hidden="1" customWidth="1"/>
    <col min="4" max="4" width="7.28515625" style="71" customWidth="1"/>
    <col min="5" max="5" width="28.7109375" style="71" customWidth="1"/>
    <col min="6" max="6" width="0" style="71" hidden="1" customWidth="1"/>
    <col min="7" max="7" width="24.5703125" style="71" customWidth="1"/>
    <col min="8" max="8" width="14.5703125" style="71" customWidth="1"/>
    <col min="9" max="9" width="15.5703125" style="71" customWidth="1"/>
    <col min="10" max="13" width="16.42578125" style="71" customWidth="1"/>
    <col min="14" max="14" width="14.5703125" style="71" customWidth="1"/>
    <col min="15" max="15" width="9.5703125" style="71"/>
    <col min="16" max="16" width="13.5703125" style="71" customWidth="1"/>
    <col min="17" max="17" width="14.5703125" style="71" customWidth="1"/>
    <col min="18" max="18" width="21.42578125" style="71" customWidth="1"/>
    <col min="19" max="256" width="9.5703125" style="71"/>
    <col min="257" max="257" width="1.140625" style="71" customWidth="1"/>
    <col min="258" max="258" width="5" style="71" customWidth="1"/>
    <col min="259" max="259" width="0" style="71" hidden="1" customWidth="1"/>
    <col min="260" max="260" width="7.28515625" style="71" customWidth="1"/>
    <col min="261" max="261" width="28.7109375" style="71" customWidth="1"/>
    <col min="262" max="262" width="0" style="71" hidden="1" customWidth="1"/>
    <col min="263" max="263" width="24.5703125" style="71" customWidth="1"/>
    <col min="264" max="264" width="14.5703125" style="71" customWidth="1"/>
    <col min="265" max="265" width="15.5703125" style="71" customWidth="1"/>
    <col min="266" max="269" width="16.42578125" style="71" customWidth="1"/>
    <col min="270" max="270" width="14.5703125" style="71" customWidth="1"/>
    <col min="271" max="271" width="9.5703125" style="71"/>
    <col min="272" max="272" width="13.5703125" style="71" customWidth="1"/>
    <col min="273" max="273" width="14.5703125" style="71" customWidth="1"/>
    <col min="274" max="274" width="21.42578125" style="71" customWidth="1"/>
    <col min="275" max="512" width="9.5703125" style="71"/>
    <col min="513" max="513" width="1.140625" style="71" customWidth="1"/>
    <col min="514" max="514" width="5" style="71" customWidth="1"/>
    <col min="515" max="515" width="0" style="71" hidden="1" customWidth="1"/>
    <col min="516" max="516" width="7.28515625" style="71" customWidth="1"/>
    <col min="517" max="517" width="28.7109375" style="71" customWidth="1"/>
    <col min="518" max="518" width="0" style="71" hidden="1" customWidth="1"/>
    <col min="519" max="519" width="24.5703125" style="71" customWidth="1"/>
    <col min="520" max="520" width="14.5703125" style="71" customWidth="1"/>
    <col min="521" max="521" width="15.5703125" style="71" customWidth="1"/>
    <col min="522" max="525" width="16.42578125" style="71" customWidth="1"/>
    <col min="526" max="526" width="14.5703125" style="71" customWidth="1"/>
    <col min="527" max="527" width="9.5703125" style="71"/>
    <col min="528" max="528" width="13.5703125" style="71" customWidth="1"/>
    <col min="529" max="529" width="14.5703125" style="71" customWidth="1"/>
    <col min="530" max="530" width="21.42578125" style="71" customWidth="1"/>
    <col min="531" max="768" width="9.5703125" style="71"/>
    <col min="769" max="769" width="1.140625" style="71" customWidth="1"/>
    <col min="770" max="770" width="5" style="71" customWidth="1"/>
    <col min="771" max="771" width="0" style="71" hidden="1" customWidth="1"/>
    <col min="772" max="772" width="7.28515625" style="71" customWidth="1"/>
    <col min="773" max="773" width="28.7109375" style="71" customWidth="1"/>
    <col min="774" max="774" width="0" style="71" hidden="1" customWidth="1"/>
    <col min="775" max="775" width="24.5703125" style="71" customWidth="1"/>
    <col min="776" max="776" width="14.5703125" style="71" customWidth="1"/>
    <col min="777" max="777" width="15.5703125" style="71" customWidth="1"/>
    <col min="778" max="781" width="16.42578125" style="71" customWidth="1"/>
    <col min="782" max="782" width="14.5703125" style="71" customWidth="1"/>
    <col min="783" max="783" width="9.5703125" style="71"/>
    <col min="784" max="784" width="13.5703125" style="71" customWidth="1"/>
    <col min="785" max="785" width="14.5703125" style="71" customWidth="1"/>
    <col min="786" max="786" width="21.42578125" style="71" customWidth="1"/>
    <col min="787" max="1024" width="9.5703125" style="71"/>
    <col min="1025" max="1025" width="1.140625" style="71" customWidth="1"/>
    <col min="1026" max="1026" width="5" style="71" customWidth="1"/>
    <col min="1027" max="1027" width="0" style="71" hidden="1" customWidth="1"/>
    <col min="1028" max="1028" width="7.28515625" style="71" customWidth="1"/>
    <col min="1029" max="1029" width="28.7109375" style="71" customWidth="1"/>
    <col min="1030" max="1030" width="0" style="71" hidden="1" customWidth="1"/>
    <col min="1031" max="1031" width="24.5703125" style="71" customWidth="1"/>
    <col min="1032" max="1032" width="14.5703125" style="71" customWidth="1"/>
    <col min="1033" max="1033" width="15.5703125" style="71" customWidth="1"/>
    <col min="1034" max="1037" width="16.42578125" style="71" customWidth="1"/>
    <col min="1038" max="1038" width="14.5703125" style="71" customWidth="1"/>
    <col min="1039" max="1039" width="9.5703125" style="71"/>
    <col min="1040" max="1040" width="13.5703125" style="71" customWidth="1"/>
    <col min="1041" max="1041" width="14.5703125" style="71" customWidth="1"/>
    <col min="1042" max="1042" width="21.42578125" style="71" customWidth="1"/>
    <col min="1043" max="1280" width="9.5703125" style="71"/>
    <col min="1281" max="1281" width="1.140625" style="71" customWidth="1"/>
    <col min="1282" max="1282" width="5" style="71" customWidth="1"/>
    <col min="1283" max="1283" width="0" style="71" hidden="1" customWidth="1"/>
    <col min="1284" max="1284" width="7.28515625" style="71" customWidth="1"/>
    <col min="1285" max="1285" width="28.7109375" style="71" customWidth="1"/>
    <col min="1286" max="1286" width="0" style="71" hidden="1" customWidth="1"/>
    <col min="1287" max="1287" width="24.5703125" style="71" customWidth="1"/>
    <col min="1288" max="1288" width="14.5703125" style="71" customWidth="1"/>
    <col min="1289" max="1289" width="15.5703125" style="71" customWidth="1"/>
    <col min="1290" max="1293" width="16.42578125" style="71" customWidth="1"/>
    <col min="1294" max="1294" width="14.5703125" style="71" customWidth="1"/>
    <col min="1295" max="1295" width="9.5703125" style="71"/>
    <col min="1296" max="1296" width="13.5703125" style="71" customWidth="1"/>
    <col min="1297" max="1297" width="14.5703125" style="71" customWidth="1"/>
    <col min="1298" max="1298" width="21.42578125" style="71" customWidth="1"/>
    <col min="1299" max="1536" width="9.5703125" style="71"/>
    <col min="1537" max="1537" width="1.140625" style="71" customWidth="1"/>
    <col min="1538" max="1538" width="5" style="71" customWidth="1"/>
    <col min="1539" max="1539" width="0" style="71" hidden="1" customWidth="1"/>
    <col min="1540" max="1540" width="7.28515625" style="71" customWidth="1"/>
    <col min="1541" max="1541" width="28.7109375" style="71" customWidth="1"/>
    <col min="1542" max="1542" width="0" style="71" hidden="1" customWidth="1"/>
    <col min="1543" max="1543" width="24.5703125" style="71" customWidth="1"/>
    <col min="1544" max="1544" width="14.5703125" style="71" customWidth="1"/>
    <col min="1545" max="1545" width="15.5703125" style="71" customWidth="1"/>
    <col min="1546" max="1549" width="16.42578125" style="71" customWidth="1"/>
    <col min="1550" max="1550" width="14.5703125" style="71" customWidth="1"/>
    <col min="1551" max="1551" width="9.5703125" style="71"/>
    <col min="1552" max="1552" width="13.5703125" style="71" customWidth="1"/>
    <col min="1553" max="1553" width="14.5703125" style="71" customWidth="1"/>
    <col min="1554" max="1554" width="21.42578125" style="71" customWidth="1"/>
    <col min="1555" max="1792" width="9.5703125" style="71"/>
    <col min="1793" max="1793" width="1.140625" style="71" customWidth="1"/>
    <col min="1794" max="1794" width="5" style="71" customWidth="1"/>
    <col min="1795" max="1795" width="0" style="71" hidden="1" customWidth="1"/>
    <col min="1796" max="1796" width="7.28515625" style="71" customWidth="1"/>
    <col min="1797" max="1797" width="28.7109375" style="71" customWidth="1"/>
    <col min="1798" max="1798" width="0" style="71" hidden="1" customWidth="1"/>
    <col min="1799" max="1799" width="24.5703125" style="71" customWidth="1"/>
    <col min="1800" max="1800" width="14.5703125" style="71" customWidth="1"/>
    <col min="1801" max="1801" width="15.5703125" style="71" customWidth="1"/>
    <col min="1802" max="1805" width="16.42578125" style="71" customWidth="1"/>
    <col min="1806" max="1806" width="14.5703125" style="71" customWidth="1"/>
    <col min="1807" max="1807" width="9.5703125" style="71"/>
    <col min="1808" max="1808" width="13.5703125" style="71" customWidth="1"/>
    <col min="1809" max="1809" width="14.5703125" style="71" customWidth="1"/>
    <col min="1810" max="1810" width="21.42578125" style="71" customWidth="1"/>
    <col min="1811" max="2048" width="9.5703125" style="71"/>
    <col min="2049" max="2049" width="1.140625" style="71" customWidth="1"/>
    <col min="2050" max="2050" width="5" style="71" customWidth="1"/>
    <col min="2051" max="2051" width="0" style="71" hidden="1" customWidth="1"/>
    <col min="2052" max="2052" width="7.28515625" style="71" customWidth="1"/>
    <col min="2053" max="2053" width="28.7109375" style="71" customWidth="1"/>
    <col min="2054" max="2054" width="0" style="71" hidden="1" customWidth="1"/>
    <col min="2055" max="2055" width="24.5703125" style="71" customWidth="1"/>
    <col min="2056" max="2056" width="14.5703125" style="71" customWidth="1"/>
    <col min="2057" max="2057" width="15.5703125" style="71" customWidth="1"/>
    <col min="2058" max="2061" width="16.42578125" style="71" customWidth="1"/>
    <col min="2062" max="2062" width="14.5703125" style="71" customWidth="1"/>
    <col min="2063" max="2063" width="9.5703125" style="71"/>
    <col min="2064" max="2064" width="13.5703125" style="71" customWidth="1"/>
    <col min="2065" max="2065" width="14.5703125" style="71" customWidth="1"/>
    <col min="2066" max="2066" width="21.42578125" style="71" customWidth="1"/>
    <col min="2067" max="2304" width="9.5703125" style="71"/>
    <col min="2305" max="2305" width="1.140625" style="71" customWidth="1"/>
    <col min="2306" max="2306" width="5" style="71" customWidth="1"/>
    <col min="2307" max="2307" width="0" style="71" hidden="1" customWidth="1"/>
    <col min="2308" max="2308" width="7.28515625" style="71" customWidth="1"/>
    <col min="2309" max="2309" width="28.7109375" style="71" customWidth="1"/>
    <col min="2310" max="2310" width="0" style="71" hidden="1" customWidth="1"/>
    <col min="2311" max="2311" width="24.5703125" style="71" customWidth="1"/>
    <col min="2312" max="2312" width="14.5703125" style="71" customWidth="1"/>
    <col min="2313" max="2313" width="15.5703125" style="71" customWidth="1"/>
    <col min="2314" max="2317" width="16.42578125" style="71" customWidth="1"/>
    <col min="2318" max="2318" width="14.5703125" style="71" customWidth="1"/>
    <col min="2319" max="2319" width="9.5703125" style="71"/>
    <col min="2320" max="2320" width="13.5703125" style="71" customWidth="1"/>
    <col min="2321" max="2321" width="14.5703125" style="71" customWidth="1"/>
    <col min="2322" max="2322" width="21.42578125" style="71" customWidth="1"/>
    <col min="2323" max="2560" width="9.5703125" style="71"/>
    <col min="2561" max="2561" width="1.140625" style="71" customWidth="1"/>
    <col min="2562" max="2562" width="5" style="71" customWidth="1"/>
    <col min="2563" max="2563" width="0" style="71" hidden="1" customWidth="1"/>
    <col min="2564" max="2564" width="7.28515625" style="71" customWidth="1"/>
    <col min="2565" max="2565" width="28.7109375" style="71" customWidth="1"/>
    <col min="2566" max="2566" width="0" style="71" hidden="1" customWidth="1"/>
    <col min="2567" max="2567" width="24.5703125" style="71" customWidth="1"/>
    <col min="2568" max="2568" width="14.5703125" style="71" customWidth="1"/>
    <col min="2569" max="2569" width="15.5703125" style="71" customWidth="1"/>
    <col min="2570" max="2573" width="16.42578125" style="71" customWidth="1"/>
    <col min="2574" max="2574" width="14.5703125" style="71" customWidth="1"/>
    <col min="2575" max="2575" width="9.5703125" style="71"/>
    <col min="2576" max="2576" width="13.5703125" style="71" customWidth="1"/>
    <col min="2577" max="2577" width="14.5703125" style="71" customWidth="1"/>
    <col min="2578" max="2578" width="21.42578125" style="71" customWidth="1"/>
    <col min="2579" max="2816" width="9.5703125" style="71"/>
    <col min="2817" max="2817" width="1.140625" style="71" customWidth="1"/>
    <col min="2818" max="2818" width="5" style="71" customWidth="1"/>
    <col min="2819" max="2819" width="0" style="71" hidden="1" customWidth="1"/>
    <col min="2820" max="2820" width="7.28515625" style="71" customWidth="1"/>
    <col min="2821" max="2821" width="28.7109375" style="71" customWidth="1"/>
    <col min="2822" max="2822" width="0" style="71" hidden="1" customWidth="1"/>
    <col min="2823" max="2823" width="24.5703125" style="71" customWidth="1"/>
    <col min="2824" max="2824" width="14.5703125" style="71" customWidth="1"/>
    <col min="2825" max="2825" width="15.5703125" style="71" customWidth="1"/>
    <col min="2826" max="2829" width="16.42578125" style="71" customWidth="1"/>
    <col min="2830" max="2830" width="14.5703125" style="71" customWidth="1"/>
    <col min="2831" max="2831" width="9.5703125" style="71"/>
    <col min="2832" max="2832" width="13.5703125" style="71" customWidth="1"/>
    <col min="2833" max="2833" width="14.5703125" style="71" customWidth="1"/>
    <col min="2834" max="2834" width="21.42578125" style="71" customWidth="1"/>
    <col min="2835" max="3072" width="9.5703125" style="71"/>
    <col min="3073" max="3073" width="1.140625" style="71" customWidth="1"/>
    <col min="3074" max="3074" width="5" style="71" customWidth="1"/>
    <col min="3075" max="3075" width="0" style="71" hidden="1" customWidth="1"/>
    <col min="3076" max="3076" width="7.28515625" style="71" customWidth="1"/>
    <col min="3077" max="3077" width="28.7109375" style="71" customWidth="1"/>
    <col min="3078" max="3078" width="0" style="71" hidden="1" customWidth="1"/>
    <col min="3079" max="3079" width="24.5703125" style="71" customWidth="1"/>
    <col min="3080" max="3080" width="14.5703125" style="71" customWidth="1"/>
    <col min="3081" max="3081" width="15.5703125" style="71" customWidth="1"/>
    <col min="3082" max="3085" width="16.42578125" style="71" customWidth="1"/>
    <col min="3086" max="3086" width="14.5703125" style="71" customWidth="1"/>
    <col min="3087" max="3087" width="9.5703125" style="71"/>
    <col min="3088" max="3088" width="13.5703125" style="71" customWidth="1"/>
    <col min="3089" max="3089" width="14.5703125" style="71" customWidth="1"/>
    <col min="3090" max="3090" width="21.42578125" style="71" customWidth="1"/>
    <col min="3091" max="3328" width="9.5703125" style="71"/>
    <col min="3329" max="3329" width="1.140625" style="71" customWidth="1"/>
    <col min="3330" max="3330" width="5" style="71" customWidth="1"/>
    <col min="3331" max="3331" width="0" style="71" hidden="1" customWidth="1"/>
    <col min="3332" max="3332" width="7.28515625" style="71" customWidth="1"/>
    <col min="3333" max="3333" width="28.7109375" style="71" customWidth="1"/>
    <col min="3334" max="3334" width="0" style="71" hidden="1" customWidth="1"/>
    <col min="3335" max="3335" width="24.5703125" style="71" customWidth="1"/>
    <col min="3336" max="3336" width="14.5703125" style="71" customWidth="1"/>
    <col min="3337" max="3337" width="15.5703125" style="71" customWidth="1"/>
    <col min="3338" max="3341" width="16.42578125" style="71" customWidth="1"/>
    <col min="3342" max="3342" width="14.5703125" style="71" customWidth="1"/>
    <col min="3343" max="3343" width="9.5703125" style="71"/>
    <col min="3344" max="3344" width="13.5703125" style="71" customWidth="1"/>
    <col min="3345" max="3345" width="14.5703125" style="71" customWidth="1"/>
    <col min="3346" max="3346" width="21.42578125" style="71" customWidth="1"/>
    <col min="3347" max="3584" width="9.5703125" style="71"/>
    <col min="3585" max="3585" width="1.140625" style="71" customWidth="1"/>
    <col min="3586" max="3586" width="5" style="71" customWidth="1"/>
    <col min="3587" max="3587" width="0" style="71" hidden="1" customWidth="1"/>
    <col min="3588" max="3588" width="7.28515625" style="71" customWidth="1"/>
    <col min="3589" max="3589" width="28.7109375" style="71" customWidth="1"/>
    <col min="3590" max="3590" width="0" style="71" hidden="1" customWidth="1"/>
    <col min="3591" max="3591" width="24.5703125" style="71" customWidth="1"/>
    <col min="3592" max="3592" width="14.5703125" style="71" customWidth="1"/>
    <col min="3593" max="3593" width="15.5703125" style="71" customWidth="1"/>
    <col min="3594" max="3597" width="16.42578125" style="71" customWidth="1"/>
    <col min="3598" max="3598" width="14.5703125" style="71" customWidth="1"/>
    <col min="3599" max="3599" width="9.5703125" style="71"/>
    <col min="3600" max="3600" width="13.5703125" style="71" customWidth="1"/>
    <col min="3601" max="3601" width="14.5703125" style="71" customWidth="1"/>
    <col min="3602" max="3602" width="21.42578125" style="71" customWidth="1"/>
    <col min="3603" max="3840" width="9.5703125" style="71"/>
    <col min="3841" max="3841" width="1.140625" style="71" customWidth="1"/>
    <col min="3842" max="3842" width="5" style="71" customWidth="1"/>
    <col min="3843" max="3843" width="0" style="71" hidden="1" customWidth="1"/>
    <col min="3844" max="3844" width="7.28515625" style="71" customWidth="1"/>
    <col min="3845" max="3845" width="28.7109375" style="71" customWidth="1"/>
    <col min="3846" max="3846" width="0" style="71" hidden="1" customWidth="1"/>
    <col min="3847" max="3847" width="24.5703125" style="71" customWidth="1"/>
    <col min="3848" max="3848" width="14.5703125" style="71" customWidth="1"/>
    <col min="3849" max="3849" width="15.5703125" style="71" customWidth="1"/>
    <col min="3850" max="3853" width="16.42578125" style="71" customWidth="1"/>
    <col min="3854" max="3854" width="14.5703125" style="71" customWidth="1"/>
    <col min="3855" max="3855" width="9.5703125" style="71"/>
    <col min="3856" max="3856" width="13.5703125" style="71" customWidth="1"/>
    <col min="3857" max="3857" width="14.5703125" style="71" customWidth="1"/>
    <col min="3858" max="3858" width="21.42578125" style="71" customWidth="1"/>
    <col min="3859" max="4096" width="9.5703125" style="71"/>
    <col min="4097" max="4097" width="1.140625" style="71" customWidth="1"/>
    <col min="4098" max="4098" width="5" style="71" customWidth="1"/>
    <col min="4099" max="4099" width="0" style="71" hidden="1" customWidth="1"/>
    <col min="4100" max="4100" width="7.28515625" style="71" customWidth="1"/>
    <col min="4101" max="4101" width="28.7109375" style="71" customWidth="1"/>
    <col min="4102" max="4102" width="0" style="71" hidden="1" customWidth="1"/>
    <col min="4103" max="4103" width="24.5703125" style="71" customWidth="1"/>
    <col min="4104" max="4104" width="14.5703125" style="71" customWidth="1"/>
    <col min="4105" max="4105" width="15.5703125" style="71" customWidth="1"/>
    <col min="4106" max="4109" width="16.42578125" style="71" customWidth="1"/>
    <col min="4110" max="4110" width="14.5703125" style="71" customWidth="1"/>
    <col min="4111" max="4111" width="9.5703125" style="71"/>
    <col min="4112" max="4112" width="13.5703125" style="71" customWidth="1"/>
    <col min="4113" max="4113" width="14.5703125" style="71" customWidth="1"/>
    <col min="4114" max="4114" width="21.42578125" style="71" customWidth="1"/>
    <col min="4115" max="4352" width="9.5703125" style="71"/>
    <col min="4353" max="4353" width="1.140625" style="71" customWidth="1"/>
    <col min="4354" max="4354" width="5" style="71" customWidth="1"/>
    <col min="4355" max="4355" width="0" style="71" hidden="1" customWidth="1"/>
    <col min="4356" max="4356" width="7.28515625" style="71" customWidth="1"/>
    <col min="4357" max="4357" width="28.7109375" style="71" customWidth="1"/>
    <col min="4358" max="4358" width="0" style="71" hidden="1" customWidth="1"/>
    <col min="4359" max="4359" width="24.5703125" style="71" customWidth="1"/>
    <col min="4360" max="4360" width="14.5703125" style="71" customWidth="1"/>
    <col min="4361" max="4361" width="15.5703125" style="71" customWidth="1"/>
    <col min="4362" max="4365" width="16.42578125" style="71" customWidth="1"/>
    <col min="4366" max="4366" width="14.5703125" style="71" customWidth="1"/>
    <col min="4367" max="4367" width="9.5703125" style="71"/>
    <col min="4368" max="4368" width="13.5703125" style="71" customWidth="1"/>
    <col min="4369" max="4369" width="14.5703125" style="71" customWidth="1"/>
    <col min="4370" max="4370" width="21.42578125" style="71" customWidth="1"/>
    <col min="4371" max="4608" width="9.5703125" style="71"/>
    <col min="4609" max="4609" width="1.140625" style="71" customWidth="1"/>
    <col min="4610" max="4610" width="5" style="71" customWidth="1"/>
    <col min="4611" max="4611" width="0" style="71" hidden="1" customWidth="1"/>
    <col min="4612" max="4612" width="7.28515625" style="71" customWidth="1"/>
    <col min="4613" max="4613" width="28.7109375" style="71" customWidth="1"/>
    <col min="4614" max="4614" width="0" style="71" hidden="1" customWidth="1"/>
    <col min="4615" max="4615" width="24.5703125" style="71" customWidth="1"/>
    <col min="4616" max="4616" width="14.5703125" style="71" customWidth="1"/>
    <col min="4617" max="4617" width="15.5703125" style="71" customWidth="1"/>
    <col min="4618" max="4621" width="16.42578125" style="71" customWidth="1"/>
    <col min="4622" max="4622" width="14.5703125" style="71" customWidth="1"/>
    <col min="4623" max="4623" width="9.5703125" style="71"/>
    <col min="4624" max="4624" width="13.5703125" style="71" customWidth="1"/>
    <col min="4625" max="4625" width="14.5703125" style="71" customWidth="1"/>
    <col min="4626" max="4626" width="21.42578125" style="71" customWidth="1"/>
    <col min="4627" max="4864" width="9.5703125" style="71"/>
    <col min="4865" max="4865" width="1.140625" style="71" customWidth="1"/>
    <col min="4866" max="4866" width="5" style="71" customWidth="1"/>
    <col min="4867" max="4867" width="0" style="71" hidden="1" customWidth="1"/>
    <col min="4868" max="4868" width="7.28515625" style="71" customWidth="1"/>
    <col min="4869" max="4869" width="28.7109375" style="71" customWidth="1"/>
    <col min="4870" max="4870" width="0" style="71" hidden="1" customWidth="1"/>
    <col min="4871" max="4871" width="24.5703125" style="71" customWidth="1"/>
    <col min="4872" max="4872" width="14.5703125" style="71" customWidth="1"/>
    <col min="4873" max="4873" width="15.5703125" style="71" customWidth="1"/>
    <col min="4874" max="4877" width="16.42578125" style="71" customWidth="1"/>
    <col min="4878" max="4878" width="14.5703125" style="71" customWidth="1"/>
    <col min="4879" max="4879" width="9.5703125" style="71"/>
    <col min="4880" max="4880" width="13.5703125" style="71" customWidth="1"/>
    <col min="4881" max="4881" width="14.5703125" style="71" customWidth="1"/>
    <col min="4882" max="4882" width="21.42578125" style="71" customWidth="1"/>
    <col min="4883" max="5120" width="9.5703125" style="71"/>
    <col min="5121" max="5121" width="1.140625" style="71" customWidth="1"/>
    <col min="5122" max="5122" width="5" style="71" customWidth="1"/>
    <col min="5123" max="5123" width="0" style="71" hidden="1" customWidth="1"/>
    <col min="5124" max="5124" width="7.28515625" style="71" customWidth="1"/>
    <col min="5125" max="5125" width="28.7109375" style="71" customWidth="1"/>
    <col min="5126" max="5126" width="0" style="71" hidden="1" customWidth="1"/>
    <col min="5127" max="5127" width="24.5703125" style="71" customWidth="1"/>
    <col min="5128" max="5128" width="14.5703125" style="71" customWidth="1"/>
    <col min="5129" max="5129" width="15.5703125" style="71" customWidth="1"/>
    <col min="5130" max="5133" width="16.42578125" style="71" customWidth="1"/>
    <col min="5134" max="5134" width="14.5703125" style="71" customWidth="1"/>
    <col min="5135" max="5135" width="9.5703125" style="71"/>
    <col min="5136" max="5136" width="13.5703125" style="71" customWidth="1"/>
    <col min="5137" max="5137" width="14.5703125" style="71" customWidth="1"/>
    <col min="5138" max="5138" width="21.42578125" style="71" customWidth="1"/>
    <col min="5139" max="5376" width="9.5703125" style="71"/>
    <col min="5377" max="5377" width="1.140625" style="71" customWidth="1"/>
    <col min="5378" max="5378" width="5" style="71" customWidth="1"/>
    <col min="5379" max="5379" width="0" style="71" hidden="1" customWidth="1"/>
    <col min="5380" max="5380" width="7.28515625" style="71" customWidth="1"/>
    <col min="5381" max="5381" width="28.7109375" style="71" customWidth="1"/>
    <col min="5382" max="5382" width="0" style="71" hidden="1" customWidth="1"/>
    <col min="5383" max="5383" width="24.5703125" style="71" customWidth="1"/>
    <col min="5384" max="5384" width="14.5703125" style="71" customWidth="1"/>
    <col min="5385" max="5385" width="15.5703125" style="71" customWidth="1"/>
    <col min="5386" max="5389" width="16.42578125" style="71" customWidth="1"/>
    <col min="5390" max="5390" width="14.5703125" style="71" customWidth="1"/>
    <col min="5391" max="5391" width="9.5703125" style="71"/>
    <col min="5392" max="5392" width="13.5703125" style="71" customWidth="1"/>
    <col min="5393" max="5393" width="14.5703125" style="71" customWidth="1"/>
    <col min="5394" max="5394" width="21.42578125" style="71" customWidth="1"/>
    <col min="5395" max="5632" width="9.5703125" style="71"/>
    <col min="5633" max="5633" width="1.140625" style="71" customWidth="1"/>
    <col min="5634" max="5634" width="5" style="71" customWidth="1"/>
    <col min="5635" max="5635" width="0" style="71" hidden="1" customWidth="1"/>
    <col min="5636" max="5636" width="7.28515625" style="71" customWidth="1"/>
    <col min="5637" max="5637" width="28.7109375" style="71" customWidth="1"/>
    <col min="5638" max="5638" width="0" style="71" hidden="1" customWidth="1"/>
    <col min="5639" max="5639" width="24.5703125" style="71" customWidth="1"/>
    <col min="5640" max="5640" width="14.5703125" style="71" customWidth="1"/>
    <col min="5641" max="5641" width="15.5703125" style="71" customWidth="1"/>
    <col min="5642" max="5645" width="16.42578125" style="71" customWidth="1"/>
    <col min="5646" max="5646" width="14.5703125" style="71" customWidth="1"/>
    <col min="5647" max="5647" width="9.5703125" style="71"/>
    <col min="5648" max="5648" width="13.5703125" style="71" customWidth="1"/>
    <col min="5649" max="5649" width="14.5703125" style="71" customWidth="1"/>
    <col min="5650" max="5650" width="21.42578125" style="71" customWidth="1"/>
    <col min="5651" max="5888" width="9.5703125" style="71"/>
    <col min="5889" max="5889" width="1.140625" style="71" customWidth="1"/>
    <col min="5890" max="5890" width="5" style="71" customWidth="1"/>
    <col min="5891" max="5891" width="0" style="71" hidden="1" customWidth="1"/>
    <col min="5892" max="5892" width="7.28515625" style="71" customWidth="1"/>
    <col min="5893" max="5893" width="28.7109375" style="71" customWidth="1"/>
    <col min="5894" max="5894" width="0" style="71" hidden="1" customWidth="1"/>
    <col min="5895" max="5895" width="24.5703125" style="71" customWidth="1"/>
    <col min="5896" max="5896" width="14.5703125" style="71" customWidth="1"/>
    <col min="5897" max="5897" width="15.5703125" style="71" customWidth="1"/>
    <col min="5898" max="5901" width="16.42578125" style="71" customWidth="1"/>
    <col min="5902" max="5902" width="14.5703125" style="71" customWidth="1"/>
    <col min="5903" max="5903" width="9.5703125" style="71"/>
    <col min="5904" max="5904" width="13.5703125" style="71" customWidth="1"/>
    <col min="5905" max="5905" width="14.5703125" style="71" customWidth="1"/>
    <col min="5906" max="5906" width="21.42578125" style="71" customWidth="1"/>
    <col min="5907" max="6144" width="9.5703125" style="71"/>
    <col min="6145" max="6145" width="1.140625" style="71" customWidth="1"/>
    <col min="6146" max="6146" width="5" style="71" customWidth="1"/>
    <col min="6147" max="6147" width="0" style="71" hidden="1" customWidth="1"/>
    <col min="6148" max="6148" width="7.28515625" style="71" customWidth="1"/>
    <col min="6149" max="6149" width="28.7109375" style="71" customWidth="1"/>
    <col min="6150" max="6150" width="0" style="71" hidden="1" customWidth="1"/>
    <col min="6151" max="6151" width="24.5703125" style="71" customWidth="1"/>
    <col min="6152" max="6152" width="14.5703125" style="71" customWidth="1"/>
    <col min="6153" max="6153" width="15.5703125" style="71" customWidth="1"/>
    <col min="6154" max="6157" width="16.42578125" style="71" customWidth="1"/>
    <col min="6158" max="6158" width="14.5703125" style="71" customWidth="1"/>
    <col min="6159" max="6159" width="9.5703125" style="71"/>
    <col min="6160" max="6160" width="13.5703125" style="71" customWidth="1"/>
    <col min="6161" max="6161" width="14.5703125" style="71" customWidth="1"/>
    <col min="6162" max="6162" width="21.42578125" style="71" customWidth="1"/>
    <col min="6163" max="6400" width="9.5703125" style="71"/>
    <col min="6401" max="6401" width="1.140625" style="71" customWidth="1"/>
    <col min="6402" max="6402" width="5" style="71" customWidth="1"/>
    <col min="6403" max="6403" width="0" style="71" hidden="1" customWidth="1"/>
    <col min="6404" max="6404" width="7.28515625" style="71" customWidth="1"/>
    <col min="6405" max="6405" width="28.7109375" style="71" customWidth="1"/>
    <col min="6406" max="6406" width="0" style="71" hidden="1" customWidth="1"/>
    <col min="6407" max="6407" width="24.5703125" style="71" customWidth="1"/>
    <col min="6408" max="6408" width="14.5703125" style="71" customWidth="1"/>
    <col min="6409" max="6409" width="15.5703125" style="71" customWidth="1"/>
    <col min="6410" max="6413" width="16.42578125" style="71" customWidth="1"/>
    <col min="6414" max="6414" width="14.5703125" style="71" customWidth="1"/>
    <col min="6415" max="6415" width="9.5703125" style="71"/>
    <col min="6416" max="6416" width="13.5703125" style="71" customWidth="1"/>
    <col min="6417" max="6417" width="14.5703125" style="71" customWidth="1"/>
    <col min="6418" max="6418" width="21.42578125" style="71" customWidth="1"/>
    <col min="6419" max="6656" width="9.5703125" style="71"/>
    <col min="6657" max="6657" width="1.140625" style="71" customWidth="1"/>
    <col min="6658" max="6658" width="5" style="71" customWidth="1"/>
    <col min="6659" max="6659" width="0" style="71" hidden="1" customWidth="1"/>
    <col min="6660" max="6660" width="7.28515625" style="71" customWidth="1"/>
    <col min="6661" max="6661" width="28.7109375" style="71" customWidth="1"/>
    <col min="6662" max="6662" width="0" style="71" hidden="1" customWidth="1"/>
    <col min="6663" max="6663" width="24.5703125" style="71" customWidth="1"/>
    <col min="6664" max="6664" width="14.5703125" style="71" customWidth="1"/>
    <col min="6665" max="6665" width="15.5703125" style="71" customWidth="1"/>
    <col min="6666" max="6669" width="16.42578125" style="71" customWidth="1"/>
    <col min="6670" max="6670" width="14.5703125" style="71" customWidth="1"/>
    <col min="6671" max="6671" width="9.5703125" style="71"/>
    <col min="6672" max="6672" width="13.5703125" style="71" customWidth="1"/>
    <col min="6673" max="6673" width="14.5703125" style="71" customWidth="1"/>
    <col min="6674" max="6674" width="21.42578125" style="71" customWidth="1"/>
    <col min="6675" max="6912" width="9.5703125" style="71"/>
    <col min="6913" max="6913" width="1.140625" style="71" customWidth="1"/>
    <col min="6914" max="6914" width="5" style="71" customWidth="1"/>
    <col min="6915" max="6915" width="0" style="71" hidden="1" customWidth="1"/>
    <col min="6916" max="6916" width="7.28515625" style="71" customWidth="1"/>
    <col min="6917" max="6917" width="28.7109375" style="71" customWidth="1"/>
    <col min="6918" max="6918" width="0" style="71" hidden="1" customWidth="1"/>
    <col min="6919" max="6919" width="24.5703125" style="71" customWidth="1"/>
    <col min="6920" max="6920" width="14.5703125" style="71" customWidth="1"/>
    <col min="6921" max="6921" width="15.5703125" style="71" customWidth="1"/>
    <col min="6922" max="6925" width="16.42578125" style="71" customWidth="1"/>
    <col min="6926" max="6926" width="14.5703125" style="71" customWidth="1"/>
    <col min="6927" max="6927" width="9.5703125" style="71"/>
    <col min="6928" max="6928" width="13.5703125" style="71" customWidth="1"/>
    <col min="6929" max="6929" width="14.5703125" style="71" customWidth="1"/>
    <col min="6930" max="6930" width="21.42578125" style="71" customWidth="1"/>
    <col min="6931" max="7168" width="9.5703125" style="71"/>
    <col min="7169" max="7169" width="1.140625" style="71" customWidth="1"/>
    <col min="7170" max="7170" width="5" style="71" customWidth="1"/>
    <col min="7171" max="7171" width="0" style="71" hidden="1" customWidth="1"/>
    <col min="7172" max="7172" width="7.28515625" style="71" customWidth="1"/>
    <col min="7173" max="7173" width="28.7109375" style="71" customWidth="1"/>
    <col min="7174" max="7174" width="0" style="71" hidden="1" customWidth="1"/>
    <col min="7175" max="7175" width="24.5703125" style="71" customWidth="1"/>
    <col min="7176" max="7176" width="14.5703125" style="71" customWidth="1"/>
    <col min="7177" max="7177" width="15.5703125" style="71" customWidth="1"/>
    <col min="7178" max="7181" width="16.42578125" style="71" customWidth="1"/>
    <col min="7182" max="7182" width="14.5703125" style="71" customWidth="1"/>
    <col min="7183" max="7183" width="9.5703125" style="71"/>
    <col min="7184" max="7184" width="13.5703125" style="71" customWidth="1"/>
    <col min="7185" max="7185" width="14.5703125" style="71" customWidth="1"/>
    <col min="7186" max="7186" width="21.42578125" style="71" customWidth="1"/>
    <col min="7187" max="7424" width="9.5703125" style="71"/>
    <col min="7425" max="7425" width="1.140625" style="71" customWidth="1"/>
    <col min="7426" max="7426" width="5" style="71" customWidth="1"/>
    <col min="7427" max="7427" width="0" style="71" hidden="1" customWidth="1"/>
    <col min="7428" max="7428" width="7.28515625" style="71" customWidth="1"/>
    <col min="7429" max="7429" width="28.7109375" style="71" customWidth="1"/>
    <col min="7430" max="7430" width="0" style="71" hidden="1" customWidth="1"/>
    <col min="7431" max="7431" width="24.5703125" style="71" customWidth="1"/>
    <col min="7432" max="7432" width="14.5703125" style="71" customWidth="1"/>
    <col min="7433" max="7433" width="15.5703125" style="71" customWidth="1"/>
    <col min="7434" max="7437" width="16.42578125" style="71" customWidth="1"/>
    <col min="7438" max="7438" width="14.5703125" style="71" customWidth="1"/>
    <col min="7439" max="7439" width="9.5703125" style="71"/>
    <col min="7440" max="7440" width="13.5703125" style="71" customWidth="1"/>
    <col min="7441" max="7441" width="14.5703125" style="71" customWidth="1"/>
    <col min="7442" max="7442" width="21.42578125" style="71" customWidth="1"/>
    <col min="7443" max="7680" width="9.5703125" style="71"/>
    <col min="7681" max="7681" width="1.140625" style="71" customWidth="1"/>
    <col min="7682" max="7682" width="5" style="71" customWidth="1"/>
    <col min="7683" max="7683" width="0" style="71" hidden="1" customWidth="1"/>
    <col min="7684" max="7684" width="7.28515625" style="71" customWidth="1"/>
    <col min="7685" max="7685" width="28.7109375" style="71" customWidth="1"/>
    <col min="7686" max="7686" width="0" style="71" hidden="1" customWidth="1"/>
    <col min="7687" max="7687" width="24.5703125" style="71" customWidth="1"/>
    <col min="7688" max="7688" width="14.5703125" style="71" customWidth="1"/>
    <col min="7689" max="7689" width="15.5703125" style="71" customWidth="1"/>
    <col min="7690" max="7693" width="16.42578125" style="71" customWidth="1"/>
    <col min="7694" max="7694" width="14.5703125" style="71" customWidth="1"/>
    <col min="7695" max="7695" width="9.5703125" style="71"/>
    <col min="7696" max="7696" width="13.5703125" style="71" customWidth="1"/>
    <col min="7697" max="7697" width="14.5703125" style="71" customWidth="1"/>
    <col min="7698" max="7698" width="21.42578125" style="71" customWidth="1"/>
    <col min="7699" max="7936" width="9.5703125" style="71"/>
    <col min="7937" max="7937" width="1.140625" style="71" customWidth="1"/>
    <col min="7938" max="7938" width="5" style="71" customWidth="1"/>
    <col min="7939" max="7939" width="0" style="71" hidden="1" customWidth="1"/>
    <col min="7940" max="7940" width="7.28515625" style="71" customWidth="1"/>
    <col min="7941" max="7941" width="28.7109375" style="71" customWidth="1"/>
    <col min="7942" max="7942" width="0" style="71" hidden="1" customWidth="1"/>
    <col min="7943" max="7943" width="24.5703125" style="71" customWidth="1"/>
    <col min="7944" max="7944" width="14.5703125" style="71" customWidth="1"/>
    <col min="7945" max="7945" width="15.5703125" style="71" customWidth="1"/>
    <col min="7946" max="7949" width="16.42578125" style="71" customWidth="1"/>
    <col min="7950" max="7950" width="14.5703125" style="71" customWidth="1"/>
    <col min="7951" max="7951" width="9.5703125" style="71"/>
    <col min="7952" max="7952" width="13.5703125" style="71" customWidth="1"/>
    <col min="7953" max="7953" width="14.5703125" style="71" customWidth="1"/>
    <col min="7954" max="7954" width="21.42578125" style="71" customWidth="1"/>
    <col min="7955" max="8192" width="9.5703125" style="71"/>
    <col min="8193" max="8193" width="1.140625" style="71" customWidth="1"/>
    <col min="8194" max="8194" width="5" style="71" customWidth="1"/>
    <col min="8195" max="8195" width="0" style="71" hidden="1" customWidth="1"/>
    <col min="8196" max="8196" width="7.28515625" style="71" customWidth="1"/>
    <col min="8197" max="8197" width="28.7109375" style="71" customWidth="1"/>
    <col min="8198" max="8198" width="0" style="71" hidden="1" customWidth="1"/>
    <col min="8199" max="8199" width="24.5703125" style="71" customWidth="1"/>
    <col min="8200" max="8200" width="14.5703125" style="71" customWidth="1"/>
    <col min="8201" max="8201" width="15.5703125" style="71" customWidth="1"/>
    <col min="8202" max="8205" width="16.42578125" style="71" customWidth="1"/>
    <col min="8206" max="8206" width="14.5703125" style="71" customWidth="1"/>
    <col min="8207" max="8207" width="9.5703125" style="71"/>
    <col min="8208" max="8208" width="13.5703125" style="71" customWidth="1"/>
    <col min="8209" max="8209" width="14.5703125" style="71" customWidth="1"/>
    <col min="8210" max="8210" width="21.42578125" style="71" customWidth="1"/>
    <col min="8211" max="8448" width="9.5703125" style="71"/>
    <col min="8449" max="8449" width="1.140625" style="71" customWidth="1"/>
    <col min="8450" max="8450" width="5" style="71" customWidth="1"/>
    <col min="8451" max="8451" width="0" style="71" hidden="1" customWidth="1"/>
    <col min="8452" max="8452" width="7.28515625" style="71" customWidth="1"/>
    <col min="8453" max="8453" width="28.7109375" style="71" customWidth="1"/>
    <col min="8454" max="8454" width="0" style="71" hidden="1" customWidth="1"/>
    <col min="8455" max="8455" width="24.5703125" style="71" customWidth="1"/>
    <col min="8456" max="8456" width="14.5703125" style="71" customWidth="1"/>
    <col min="8457" max="8457" width="15.5703125" style="71" customWidth="1"/>
    <col min="8458" max="8461" width="16.42578125" style="71" customWidth="1"/>
    <col min="8462" max="8462" width="14.5703125" style="71" customWidth="1"/>
    <col min="8463" max="8463" width="9.5703125" style="71"/>
    <col min="8464" max="8464" width="13.5703125" style="71" customWidth="1"/>
    <col min="8465" max="8465" width="14.5703125" style="71" customWidth="1"/>
    <col min="8466" max="8466" width="21.42578125" style="71" customWidth="1"/>
    <col min="8467" max="8704" width="9.5703125" style="71"/>
    <col min="8705" max="8705" width="1.140625" style="71" customWidth="1"/>
    <col min="8706" max="8706" width="5" style="71" customWidth="1"/>
    <col min="8707" max="8707" width="0" style="71" hidden="1" customWidth="1"/>
    <col min="8708" max="8708" width="7.28515625" style="71" customWidth="1"/>
    <col min="8709" max="8709" width="28.7109375" style="71" customWidth="1"/>
    <col min="8710" max="8710" width="0" style="71" hidden="1" customWidth="1"/>
    <col min="8711" max="8711" width="24.5703125" style="71" customWidth="1"/>
    <col min="8712" max="8712" width="14.5703125" style="71" customWidth="1"/>
    <col min="8713" max="8713" width="15.5703125" style="71" customWidth="1"/>
    <col min="8714" max="8717" width="16.42578125" style="71" customWidth="1"/>
    <col min="8718" max="8718" width="14.5703125" style="71" customWidth="1"/>
    <col min="8719" max="8719" width="9.5703125" style="71"/>
    <col min="8720" max="8720" width="13.5703125" style="71" customWidth="1"/>
    <col min="8721" max="8721" width="14.5703125" style="71" customWidth="1"/>
    <col min="8722" max="8722" width="21.42578125" style="71" customWidth="1"/>
    <col min="8723" max="8960" width="9.5703125" style="71"/>
    <col min="8961" max="8961" width="1.140625" style="71" customWidth="1"/>
    <col min="8962" max="8962" width="5" style="71" customWidth="1"/>
    <col min="8963" max="8963" width="0" style="71" hidden="1" customWidth="1"/>
    <col min="8964" max="8964" width="7.28515625" style="71" customWidth="1"/>
    <col min="8965" max="8965" width="28.7109375" style="71" customWidth="1"/>
    <col min="8966" max="8966" width="0" style="71" hidden="1" customWidth="1"/>
    <col min="8967" max="8967" width="24.5703125" style="71" customWidth="1"/>
    <col min="8968" max="8968" width="14.5703125" style="71" customWidth="1"/>
    <col min="8969" max="8969" width="15.5703125" style="71" customWidth="1"/>
    <col min="8970" max="8973" width="16.42578125" style="71" customWidth="1"/>
    <col min="8974" max="8974" width="14.5703125" style="71" customWidth="1"/>
    <col min="8975" max="8975" width="9.5703125" style="71"/>
    <col min="8976" max="8976" width="13.5703125" style="71" customWidth="1"/>
    <col min="8977" max="8977" width="14.5703125" style="71" customWidth="1"/>
    <col min="8978" max="8978" width="21.42578125" style="71" customWidth="1"/>
    <col min="8979" max="9216" width="9.5703125" style="71"/>
    <col min="9217" max="9217" width="1.140625" style="71" customWidth="1"/>
    <col min="9218" max="9218" width="5" style="71" customWidth="1"/>
    <col min="9219" max="9219" width="0" style="71" hidden="1" customWidth="1"/>
    <col min="9220" max="9220" width="7.28515625" style="71" customWidth="1"/>
    <col min="9221" max="9221" width="28.7109375" style="71" customWidth="1"/>
    <col min="9222" max="9222" width="0" style="71" hidden="1" customWidth="1"/>
    <col min="9223" max="9223" width="24.5703125" style="71" customWidth="1"/>
    <col min="9224" max="9224" width="14.5703125" style="71" customWidth="1"/>
    <col min="9225" max="9225" width="15.5703125" style="71" customWidth="1"/>
    <col min="9226" max="9229" width="16.42578125" style="71" customWidth="1"/>
    <col min="9230" max="9230" width="14.5703125" style="71" customWidth="1"/>
    <col min="9231" max="9231" width="9.5703125" style="71"/>
    <col min="9232" max="9232" width="13.5703125" style="71" customWidth="1"/>
    <col min="9233" max="9233" width="14.5703125" style="71" customWidth="1"/>
    <col min="9234" max="9234" width="21.42578125" style="71" customWidth="1"/>
    <col min="9235" max="9472" width="9.5703125" style="71"/>
    <col min="9473" max="9473" width="1.140625" style="71" customWidth="1"/>
    <col min="9474" max="9474" width="5" style="71" customWidth="1"/>
    <col min="9475" max="9475" width="0" style="71" hidden="1" customWidth="1"/>
    <col min="9476" max="9476" width="7.28515625" style="71" customWidth="1"/>
    <col min="9477" max="9477" width="28.7109375" style="71" customWidth="1"/>
    <col min="9478" max="9478" width="0" style="71" hidden="1" customWidth="1"/>
    <col min="9479" max="9479" width="24.5703125" style="71" customWidth="1"/>
    <col min="9480" max="9480" width="14.5703125" style="71" customWidth="1"/>
    <col min="9481" max="9481" width="15.5703125" style="71" customWidth="1"/>
    <col min="9482" max="9485" width="16.42578125" style="71" customWidth="1"/>
    <col min="9486" max="9486" width="14.5703125" style="71" customWidth="1"/>
    <col min="9487" max="9487" width="9.5703125" style="71"/>
    <col min="9488" max="9488" width="13.5703125" style="71" customWidth="1"/>
    <col min="9489" max="9489" width="14.5703125" style="71" customWidth="1"/>
    <col min="9490" max="9490" width="21.42578125" style="71" customWidth="1"/>
    <col min="9491" max="9728" width="9.5703125" style="71"/>
    <col min="9729" max="9729" width="1.140625" style="71" customWidth="1"/>
    <col min="9730" max="9730" width="5" style="71" customWidth="1"/>
    <col min="9731" max="9731" width="0" style="71" hidden="1" customWidth="1"/>
    <col min="9732" max="9732" width="7.28515625" style="71" customWidth="1"/>
    <col min="9733" max="9733" width="28.7109375" style="71" customWidth="1"/>
    <col min="9734" max="9734" width="0" style="71" hidden="1" customWidth="1"/>
    <col min="9735" max="9735" width="24.5703125" style="71" customWidth="1"/>
    <col min="9736" max="9736" width="14.5703125" style="71" customWidth="1"/>
    <col min="9737" max="9737" width="15.5703125" style="71" customWidth="1"/>
    <col min="9738" max="9741" width="16.42578125" style="71" customWidth="1"/>
    <col min="9742" max="9742" width="14.5703125" style="71" customWidth="1"/>
    <col min="9743" max="9743" width="9.5703125" style="71"/>
    <col min="9744" max="9744" width="13.5703125" style="71" customWidth="1"/>
    <col min="9745" max="9745" width="14.5703125" style="71" customWidth="1"/>
    <col min="9746" max="9746" width="21.42578125" style="71" customWidth="1"/>
    <col min="9747" max="9984" width="9.5703125" style="71"/>
    <col min="9985" max="9985" width="1.140625" style="71" customWidth="1"/>
    <col min="9986" max="9986" width="5" style="71" customWidth="1"/>
    <col min="9987" max="9987" width="0" style="71" hidden="1" customWidth="1"/>
    <col min="9988" max="9988" width="7.28515625" style="71" customWidth="1"/>
    <col min="9989" max="9989" width="28.7109375" style="71" customWidth="1"/>
    <col min="9990" max="9990" width="0" style="71" hidden="1" customWidth="1"/>
    <col min="9991" max="9991" width="24.5703125" style="71" customWidth="1"/>
    <col min="9992" max="9992" width="14.5703125" style="71" customWidth="1"/>
    <col min="9993" max="9993" width="15.5703125" style="71" customWidth="1"/>
    <col min="9994" max="9997" width="16.42578125" style="71" customWidth="1"/>
    <col min="9998" max="9998" width="14.5703125" style="71" customWidth="1"/>
    <col min="9999" max="9999" width="9.5703125" style="71"/>
    <col min="10000" max="10000" width="13.5703125" style="71" customWidth="1"/>
    <col min="10001" max="10001" width="14.5703125" style="71" customWidth="1"/>
    <col min="10002" max="10002" width="21.42578125" style="71" customWidth="1"/>
    <col min="10003" max="10240" width="9.5703125" style="71"/>
    <col min="10241" max="10241" width="1.140625" style="71" customWidth="1"/>
    <col min="10242" max="10242" width="5" style="71" customWidth="1"/>
    <col min="10243" max="10243" width="0" style="71" hidden="1" customWidth="1"/>
    <col min="10244" max="10244" width="7.28515625" style="71" customWidth="1"/>
    <col min="10245" max="10245" width="28.7109375" style="71" customWidth="1"/>
    <col min="10246" max="10246" width="0" style="71" hidden="1" customWidth="1"/>
    <col min="10247" max="10247" width="24.5703125" style="71" customWidth="1"/>
    <col min="10248" max="10248" width="14.5703125" style="71" customWidth="1"/>
    <col min="10249" max="10249" width="15.5703125" style="71" customWidth="1"/>
    <col min="10250" max="10253" width="16.42578125" style="71" customWidth="1"/>
    <col min="10254" max="10254" width="14.5703125" style="71" customWidth="1"/>
    <col min="10255" max="10255" width="9.5703125" style="71"/>
    <col min="10256" max="10256" width="13.5703125" style="71" customWidth="1"/>
    <col min="10257" max="10257" width="14.5703125" style="71" customWidth="1"/>
    <col min="10258" max="10258" width="21.42578125" style="71" customWidth="1"/>
    <col min="10259" max="10496" width="9.5703125" style="71"/>
    <col min="10497" max="10497" width="1.140625" style="71" customWidth="1"/>
    <col min="10498" max="10498" width="5" style="71" customWidth="1"/>
    <col min="10499" max="10499" width="0" style="71" hidden="1" customWidth="1"/>
    <col min="10500" max="10500" width="7.28515625" style="71" customWidth="1"/>
    <col min="10501" max="10501" width="28.7109375" style="71" customWidth="1"/>
    <col min="10502" max="10502" width="0" style="71" hidden="1" customWidth="1"/>
    <col min="10503" max="10503" width="24.5703125" style="71" customWidth="1"/>
    <col min="10504" max="10504" width="14.5703125" style="71" customWidth="1"/>
    <col min="10505" max="10505" width="15.5703125" style="71" customWidth="1"/>
    <col min="10506" max="10509" width="16.42578125" style="71" customWidth="1"/>
    <col min="10510" max="10510" width="14.5703125" style="71" customWidth="1"/>
    <col min="10511" max="10511" width="9.5703125" style="71"/>
    <col min="10512" max="10512" width="13.5703125" style="71" customWidth="1"/>
    <col min="10513" max="10513" width="14.5703125" style="71" customWidth="1"/>
    <col min="10514" max="10514" width="21.42578125" style="71" customWidth="1"/>
    <col min="10515" max="10752" width="9.5703125" style="71"/>
    <col min="10753" max="10753" width="1.140625" style="71" customWidth="1"/>
    <col min="10754" max="10754" width="5" style="71" customWidth="1"/>
    <col min="10755" max="10755" width="0" style="71" hidden="1" customWidth="1"/>
    <col min="10756" max="10756" width="7.28515625" style="71" customWidth="1"/>
    <col min="10757" max="10757" width="28.7109375" style="71" customWidth="1"/>
    <col min="10758" max="10758" width="0" style="71" hidden="1" customWidth="1"/>
    <col min="10759" max="10759" width="24.5703125" style="71" customWidth="1"/>
    <col min="10760" max="10760" width="14.5703125" style="71" customWidth="1"/>
    <col min="10761" max="10761" width="15.5703125" style="71" customWidth="1"/>
    <col min="10762" max="10765" width="16.42578125" style="71" customWidth="1"/>
    <col min="10766" max="10766" width="14.5703125" style="71" customWidth="1"/>
    <col min="10767" max="10767" width="9.5703125" style="71"/>
    <col min="10768" max="10768" width="13.5703125" style="71" customWidth="1"/>
    <col min="10769" max="10769" width="14.5703125" style="71" customWidth="1"/>
    <col min="10770" max="10770" width="21.42578125" style="71" customWidth="1"/>
    <col min="10771" max="11008" width="9.5703125" style="71"/>
    <col min="11009" max="11009" width="1.140625" style="71" customWidth="1"/>
    <col min="11010" max="11010" width="5" style="71" customWidth="1"/>
    <col min="11011" max="11011" width="0" style="71" hidden="1" customWidth="1"/>
    <col min="11012" max="11012" width="7.28515625" style="71" customWidth="1"/>
    <col min="11013" max="11013" width="28.7109375" style="71" customWidth="1"/>
    <col min="11014" max="11014" width="0" style="71" hidden="1" customWidth="1"/>
    <col min="11015" max="11015" width="24.5703125" style="71" customWidth="1"/>
    <col min="11016" max="11016" width="14.5703125" style="71" customWidth="1"/>
    <col min="11017" max="11017" width="15.5703125" style="71" customWidth="1"/>
    <col min="11018" max="11021" width="16.42578125" style="71" customWidth="1"/>
    <col min="11022" max="11022" width="14.5703125" style="71" customWidth="1"/>
    <col min="11023" max="11023" width="9.5703125" style="71"/>
    <col min="11024" max="11024" width="13.5703125" style="71" customWidth="1"/>
    <col min="11025" max="11025" width="14.5703125" style="71" customWidth="1"/>
    <col min="11026" max="11026" width="21.42578125" style="71" customWidth="1"/>
    <col min="11027" max="11264" width="9.5703125" style="71"/>
    <col min="11265" max="11265" width="1.140625" style="71" customWidth="1"/>
    <col min="11266" max="11266" width="5" style="71" customWidth="1"/>
    <col min="11267" max="11267" width="0" style="71" hidden="1" customWidth="1"/>
    <col min="11268" max="11268" width="7.28515625" style="71" customWidth="1"/>
    <col min="11269" max="11269" width="28.7109375" style="71" customWidth="1"/>
    <col min="11270" max="11270" width="0" style="71" hidden="1" customWidth="1"/>
    <col min="11271" max="11271" width="24.5703125" style="71" customWidth="1"/>
    <col min="11272" max="11272" width="14.5703125" style="71" customWidth="1"/>
    <col min="11273" max="11273" width="15.5703125" style="71" customWidth="1"/>
    <col min="11274" max="11277" width="16.42578125" style="71" customWidth="1"/>
    <col min="11278" max="11278" width="14.5703125" style="71" customWidth="1"/>
    <col min="11279" max="11279" width="9.5703125" style="71"/>
    <col min="11280" max="11280" width="13.5703125" style="71" customWidth="1"/>
    <col min="11281" max="11281" width="14.5703125" style="71" customWidth="1"/>
    <col min="11282" max="11282" width="21.42578125" style="71" customWidth="1"/>
    <col min="11283" max="11520" width="9.5703125" style="71"/>
    <col min="11521" max="11521" width="1.140625" style="71" customWidth="1"/>
    <col min="11522" max="11522" width="5" style="71" customWidth="1"/>
    <col min="11523" max="11523" width="0" style="71" hidden="1" customWidth="1"/>
    <col min="11524" max="11524" width="7.28515625" style="71" customWidth="1"/>
    <col min="11525" max="11525" width="28.7109375" style="71" customWidth="1"/>
    <col min="11526" max="11526" width="0" style="71" hidden="1" customWidth="1"/>
    <col min="11527" max="11527" width="24.5703125" style="71" customWidth="1"/>
    <col min="11528" max="11528" width="14.5703125" style="71" customWidth="1"/>
    <col min="11529" max="11529" width="15.5703125" style="71" customWidth="1"/>
    <col min="11530" max="11533" width="16.42578125" style="71" customWidth="1"/>
    <col min="11534" max="11534" width="14.5703125" style="71" customWidth="1"/>
    <col min="11535" max="11535" width="9.5703125" style="71"/>
    <col min="11536" max="11536" width="13.5703125" style="71" customWidth="1"/>
    <col min="11537" max="11537" width="14.5703125" style="71" customWidth="1"/>
    <col min="11538" max="11538" width="21.42578125" style="71" customWidth="1"/>
    <col min="11539" max="11776" width="9.5703125" style="71"/>
    <col min="11777" max="11777" width="1.140625" style="71" customWidth="1"/>
    <col min="11778" max="11778" width="5" style="71" customWidth="1"/>
    <col min="11779" max="11779" width="0" style="71" hidden="1" customWidth="1"/>
    <col min="11780" max="11780" width="7.28515625" style="71" customWidth="1"/>
    <col min="11781" max="11781" width="28.7109375" style="71" customWidth="1"/>
    <col min="11782" max="11782" width="0" style="71" hidden="1" customWidth="1"/>
    <col min="11783" max="11783" width="24.5703125" style="71" customWidth="1"/>
    <col min="11784" max="11784" width="14.5703125" style="71" customWidth="1"/>
    <col min="11785" max="11785" width="15.5703125" style="71" customWidth="1"/>
    <col min="11786" max="11789" width="16.42578125" style="71" customWidth="1"/>
    <col min="11790" max="11790" width="14.5703125" style="71" customWidth="1"/>
    <col min="11791" max="11791" width="9.5703125" style="71"/>
    <col min="11792" max="11792" width="13.5703125" style="71" customWidth="1"/>
    <col min="11793" max="11793" width="14.5703125" style="71" customWidth="1"/>
    <col min="11794" max="11794" width="21.42578125" style="71" customWidth="1"/>
    <col min="11795" max="12032" width="9.5703125" style="71"/>
    <col min="12033" max="12033" width="1.140625" style="71" customWidth="1"/>
    <col min="12034" max="12034" width="5" style="71" customWidth="1"/>
    <col min="12035" max="12035" width="0" style="71" hidden="1" customWidth="1"/>
    <col min="12036" max="12036" width="7.28515625" style="71" customWidth="1"/>
    <col min="12037" max="12037" width="28.7109375" style="71" customWidth="1"/>
    <col min="12038" max="12038" width="0" style="71" hidden="1" customWidth="1"/>
    <col min="12039" max="12039" width="24.5703125" style="71" customWidth="1"/>
    <col min="12040" max="12040" width="14.5703125" style="71" customWidth="1"/>
    <col min="12041" max="12041" width="15.5703125" style="71" customWidth="1"/>
    <col min="12042" max="12045" width="16.42578125" style="71" customWidth="1"/>
    <col min="12046" max="12046" width="14.5703125" style="71" customWidth="1"/>
    <col min="12047" max="12047" width="9.5703125" style="71"/>
    <col min="12048" max="12048" width="13.5703125" style="71" customWidth="1"/>
    <col min="12049" max="12049" width="14.5703125" style="71" customWidth="1"/>
    <col min="12050" max="12050" width="21.42578125" style="71" customWidth="1"/>
    <col min="12051" max="12288" width="9.5703125" style="71"/>
    <col min="12289" max="12289" width="1.140625" style="71" customWidth="1"/>
    <col min="12290" max="12290" width="5" style="71" customWidth="1"/>
    <col min="12291" max="12291" width="0" style="71" hidden="1" customWidth="1"/>
    <col min="12292" max="12292" width="7.28515625" style="71" customWidth="1"/>
    <col min="12293" max="12293" width="28.7109375" style="71" customWidth="1"/>
    <col min="12294" max="12294" width="0" style="71" hidden="1" customWidth="1"/>
    <col min="12295" max="12295" width="24.5703125" style="71" customWidth="1"/>
    <col min="12296" max="12296" width="14.5703125" style="71" customWidth="1"/>
    <col min="12297" max="12297" width="15.5703125" style="71" customWidth="1"/>
    <col min="12298" max="12301" width="16.42578125" style="71" customWidth="1"/>
    <col min="12302" max="12302" width="14.5703125" style="71" customWidth="1"/>
    <col min="12303" max="12303" width="9.5703125" style="71"/>
    <col min="12304" max="12304" width="13.5703125" style="71" customWidth="1"/>
    <col min="12305" max="12305" width="14.5703125" style="71" customWidth="1"/>
    <col min="12306" max="12306" width="21.42578125" style="71" customWidth="1"/>
    <col min="12307" max="12544" width="9.5703125" style="71"/>
    <col min="12545" max="12545" width="1.140625" style="71" customWidth="1"/>
    <col min="12546" max="12546" width="5" style="71" customWidth="1"/>
    <col min="12547" max="12547" width="0" style="71" hidden="1" customWidth="1"/>
    <col min="12548" max="12548" width="7.28515625" style="71" customWidth="1"/>
    <col min="12549" max="12549" width="28.7109375" style="71" customWidth="1"/>
    <col min="12550" max="12550" width="0" style="71" hidden="1" customWidth="1"/>
    <col min="12551" max="12551" width="24.5703125" style="71" customWidth="1"/>
    <col min="12552" max="12552" width="14.5703125" style="71" customWidth="1"/>
    <col min="12553" max="12553" width="15.5703125" style="71" customWidth="1"/>
    <col min="12554" max="12557" width="16.42578125" style="71" customWidth="1"/>
    <col min="12558" max="12558" width="14.5703125" style="71" customWidth="1"/>
    <col min="12559" max="12559" width="9.5703125" style="71"/>
    <col min="12560" max="12560" width="13.5703125" style="71" customWidth="1"/>
    <col min="12561" max="12561" width="14.5703125" style="71" customWidth="1"/>
    <col min="12562" max="12562" width="21.42578125" style="71" customWidth="1"/>
    <col min="12563" max="12800" width="9.5703125" style="71"/>
    <col min="12801" max="12801" width="1.140625" style="71" customWidth="1"/>
    <col min="12802" max="12802" width="5" style="71" customWidth="1"/>
    <col min="12803" max="12803" width="0" style="71" hidden="1" customWidth="1"/>
    <col min="12804" max="12804" width="7.28515625" style="71" customWidth="1"/>
    <col min="12805" max="12805" width="28.7109375" style="71" customWidth="1"/>
    <col min="12806" max="12806" width="0" style="71" hidden="1" customWidth="1"/>
    <col min="12807" max="12807" width="24.5703125" style="71" customWidth="1"/>
    <col min="12808" max="12808" width="14.5703125" style="71" customWidth="1"/>
    <col min="12809" max="12809" width="15.5703125" style="71" customWidth="1"/>
    <col min="12810" max="12813" width="16.42578125" style="71" customWidth="1"/>
    <col min="12814" max="12814" width="14.5703125" style="71" customWidth="1"/>
    <col min="12815" max="12815" width="9.5703125" style="71"/>
    <col min="12816" max="12816" width="13.5703125" style="71" customWidth="1"/>
    <col min="12817" max="12817" width="14.5703125" style="71" customWidth="1"/>
    <col min="12818" max="12818" width="21.42578125" style="71" customWidth="1"/>
    <col min="12819" max="13056" width="9.5703125" style="71"/>
    <col min="13057" max="13057" width="1.140625" style="71" customWidth="1"/>
    <col min="13058" max="13058" width="5" style="71" customWidth="1"/>
    <col min="13059" max="13059" width="0" style="71" hidden="1" customWidth="1"/>
    <col min="13060" max="13060" width="7.28515625" style="71" customWidth="1"/>
    <col min="13061" max="13061" width="28.7109375" style="71" customWidth="1"/>
    <col min="13062" max="13062" width="0" style="71" hidden="1" customWidth="1"/>
    <col min="13063" max="13063" width="24.5703125" style="71" customWidth="1"/>
    <col min="13064" max="13064" width="14.5703125" style="71" customWidth="1"/>
    <col min="13065" max="13065" width="15.5703125" style="71" customWidth="1"/>
    <col min="13066" max="13069" width="16.42578125" style="71" customWidth="1"/>
    <col min="13070" max="13070" width="14.5703125" style="71" customWidth="1"/>
    <col min="13071" max="13071" width="9.5703125" style="71"/>
    <col min="13072" max="13072" width="13.5703125" style="71" customWidth="1"/>
    <col min="13073" max="13073" width="14.5703125" style="71" customWidth="1"/>
    <col min="13074" max="13074" width="21.42578125" style="71" customWidth="1"/>
    <col min="13075" max="13312" width="9.5703125" style="71"/>
    <col min="13313" max="13313" width="1.140625" style="71" customWidth="1"/>
    <col min="13314" max="13314" width="5" style="71" customWidth="1"/>
    <col min="13315" max="13315" width="0" style="71" hidden="1" customWidth="1"/>
    <col min="13316" max="13316" width="7.28515625" style="71" customWidth="1"/>
    <col min="13317" max="13317" width="28.7109375" style="71" customWidth="1"/>
    <col min="13318" max="13318" width="0" style="71" hidden="1" customWidth="1"/>
    <col min="13319" max="13319" width="24.5703125" style="71" customWidth="1"/>
    <col min="13320" max="13320" width="14.5703125" style="71" customWidth="1"/>
    <col min="13321" max="13321" width="15.5703125" style="71" customWidth="1"/>
    <col min="13322" max="13325" width="16.42578125" style="71" customWidth="1"/>
    <col min="13326" max="13326" width="14.5703125" style="71" customWidth="1"/>
    <col min="13327" max="13327" width="9.5703125" style="71"/>
    <col min="13328" max="13328" width="13.5703125" style="71" customWidth="1"/>
    <col min="13329" max="13329" width="14.5703125" style="71" customWidth="1"/>
    <col min="13330" max="13330" width="21.42578125" style="71" customWidth="1"/>
    <col min="13331" max="13568" width="9.5703125" style="71"/>
    <col min="13569" max="13569" width="1.140625" style="71" customWidth="1"/>
    <col min="13570" max="13570" width="5" style="71" customWidth="1"/>
    <col min="13571" max="13571" width="0" style="71" hidden="1" customWidth="1"/>
    <col min="13572" max="13572" width="7.28515625" style="71" customWidth="1"/>
    <col min="13573" max="13573" width="28.7109375" style="71" customWidth="1"/>
    <col min="13574" max="13574" width="0" style="71" hidden="1" customWidth="1"/>
    <col min="13575" max="13575" width="24.5703125" style="71" customWidth="1"/>
    <col min="13576" max="13576" width="14.5703125" style="71" customWidth="1"/>
    <col min="13577" max="13577" width="15.5703125" style="71" customWidth="1"/>
    <col min="13578" max="13581" width="16.42578125" style="71" customWidth="1"/>
    <col min="13582" max="13582" width="14.5703125" style="71" customWidth="1"/>
    <col min="13583" max="13583" width="9.5703125" style="71"/>
    <col min="13584" max="13584" width="13.5703125" style="71" customWidth="1"/>
    <col min="13585" max="13585" width="14.5703125" style="71" customWidth="1"/>
    <col min="13586" max="13586" width="21.42578125" style="71" customWidth="1"/>
    <col min="13587" max="13824" width="9.5703125" style="71"/>
    <col min="13825" max="13825" width="1.140625" style="71" customWidth="1"/>
    <col min="13826" max="13826" width="5" style="71" customWidth="1"/>
    <col min="13827" max="13827" width="0" style="71" hidden="1" customWidth="1"/>
    <col min="13828" max="13828" width="7.28515625" style="71" customWidth="1"/>
    <col min="13829" max="13829" width="28.7109375" style="71" customWidth="1"/>
    <col min="13830" max="13830" width="0" style="71" hidden="1" customWidth="1"/>
    <col min="13831" max="13831" width="24.5703125" style="71" customWidth="1"/>
    <col min="13832" max="13832" width="14.5703125" style="71" customWidth="1"/>
    <col min="13833" max="13833" width="15.5703125" style="71" customWidth="1"/>
    <col min="13834" max="13837" width="16.42578125" style="71" customWidth="1"/>
    <col min="13838" max="13838" width="14.5703125" style="71" customWidth="1"/>
    <col min="13839" max="13839" width="9.5703125" style="71"/>
    <col min="13840" max="13840" width="13.5703125" style="71" customWidth="1"/>
    <col min="13841" max="13841" width="14.5703125" style="71" customWidth="1"/>
    <col min="13842" max="13842" width="21.42578125" style="71" customWidth="1"/>
    <col min="13843" max="14080" width="9.5703125" style="71"/>
    <col min="14081" max="14081" width="1.140625" style="71" customWidth="1"/>
    <col min="14082" max="14082" width="5" style="71" customWidth="1"/>
    <col min="14083" max="14083" width="0" style="71" hidden="1" customWidth="1"/>
    <col min="14084" max="14084" width="7.28515625" style="71" customWidth="1"/>
    <col min="14085" max="14085" width="28.7109375" style="71" customWidth="1"/>
    <col min="14086" max="14086" width="0" style="71" hidden="1" customWidth="1"/>
    <col min="14087" max="14087" width="24.5703125" style="71" customWidth="1"/>
    <col min="14088" max="14088" width="14.5703125" style="71" customWidth="1"/>
    <col min="14089" max="14089" width="15.5703125" style="71" customWidth="1"/>
    <col min="14090" max="14093" width="16.42578125" style="71" customWidth="1"/>
    <col min="14094" max="14094" width="14.5703125" style="71" customWidth="1"/>
    <col min="14095" max="14095" width="9.5703125" style="71"/>
    <col min="14096" max="14096" width="13.5703125" style="71" customWidth="1"/>
    <col min="14097" max="14097" width="14.5703125" style="71" customWidth="1"/>
    <col min="14098" max="14098" width="21.42578125" style="71" customWidth="1"/>
    <col min="14099" max="14336" width="9.5703125" style="71"/>
    <col min="14337" max="14337" width="1.140625" style="71" customWidth="1"/>
    <col min="14338" max="14338" width="5" style="71" customWidth="1"/>
    <col min="14339" max="14339" width="0" style="71" hidden="1" customWidth="1"/>
    <col min="14340" max="14340" width="7.28515625" style="71" customWidth="1"/>
    <col min="14341" max="14341" width="28.7109375" style="71" customWidth="1"/>
    <col min="14342" max="14342" width="0" style="71" hidden="1" customWidth="1"/>
    <col min="14343" max="14343" width="24.5703125" style="71" customWidth="1"/>
    <col min="14344" max="14344" width="14.5703125" style="71" customWidth="1"/>
    <col min="14345" max="14345" width="15.5703125" style="71" customWidth="1"/>
    <col min="14346" max="14349" width="16.42578125" style="71" customWidth="1"/>
    <col min="14350" max="14350" width="14.5703125" style="71" customWidth="1"/>
    <col min="14351" max="14351" width="9.5703125" style="71"/>
    <col min="14352" max="14352" width="13.5703125" style="71" customWidth="1"/>
    <col min="14353" max="14353" width="14.5703125" style="71" customWidth="1"/>
    <col min="14354" max="14354" width="21.42578125" style="71" customWidth="1"/>
    <col min="14355" max="14592" width="9.5703125" style="71"/>
    <col min="14593" max="14593" width="1.140625" style="71" customWidth="1"/>
    <col min="14594" max="14594" width="5" style="71" customWidth="1"/>
    <col min="14595" max="14595" width="0" style="71" hidden="1" customWidth="1"/>
    <col min="14596" max="14596" width="7.28515625" style="71" customWidth="1"/>
    <col min="14597" max="14597" width="28.7109375" style="71" customWidth="1"/>
    <col min="14598" max="14598" width="0" style="71" hidden="1" customWidth="1"/>
    <col min="14599" max="14599" width="24.5703125" style="71" customWidth="1"/>
    <col min="14600" max="14600" width="14.5703125" style="71" customWidth="1"/>
    <col min="14601" max="14601" width="15.5703125" style="71" customWidth="1"/>
    <col min="14602" max="14605" width="16.42578125" style="71" customWidth="1"/>
    <col min="14606" max="14606" width="14.5703125" style="71" customWidth="1"/>
    <col min="14607" max="14607" width="9.5703125" style="71"/>
    <col min="14608" max="14608" width="13.5703125" style="71" customWidth="1"/>
    <col min="14609" max="14609" width="14.5703125" style="71" customWidth="1"/>
    <col min="14610" max="14610" width="21.42578125" style="71" customWidth="1"/>
    <col min="14611" max="14848" width="9.5703125" style="71"/>
    <col min="14849" max="14849" width="1.140625" style="71" customWidth="1"/>
    <col min="14850" max="14850" width="5" style="71" customWidth="1"/>
    <col min="14851" max="14851" width="0" style="71" hidden="1" customWidth="1"/>
    <col min="14852" max="14852" width="7.28515625" style="71" customWidth="1"/>
    <col min="14853" max="14853" width="28.7109375" style="71" customWidth="1"/>
    <col min="14854" max="14854" width="0" style="71" hidden="1" customWidth="1"/>
    <col min="14855" max="14855" width="24.5703125" style="71" customWidth="1"/>
    <col min="14856" max="14856" width="14.5703125" style="71" customWidth="1"/>
    <col min="14857" max="14857" width="15.5703125" style="71" customWidth="1"/>
    <col min="14858" max="14861" width="16.42578125" style="71" customWidth="1"/>
    <col min="14862" max="14862" width="14.5703125" style="71" customWidth="1"/>
    <col min="14863" max="14863" width="9.5703125" style="71"/>
    <col min="14864" max="14864" width="13.5703125" style="71" customWidth="1"/>
    <col min="14865" max="14865" width="14.5703125" style="71" customWidth="1"/>
    <col min="14866" max="14866" width="21.42578125" style="71" customWidth="1"/>
    <col min="14867" max="15104" width="9.5703125" style="71"/>
    <col min="15105" max="15105" width="1.140625" style="71" customWidth="1"/>
    <col min="15106" max="15106" width="5" style="71" customWidth="1"/>
    <col min="15107" max="15107" width="0" style="71" hidden="1" customWidth="1"/>
    <col min="15108" max="15108" width="7.28515625" style="71" customWidth="1"/>
    <col min="15109" max="15109" width="28.7109375" style="71" customWidth="1"/>
    <col min="15110" max="15110" width="0" style="71" hidden="1" customWidth="1"/>
    <col min="15111" max="15111" width="24.5703125" style="71" customWidth="1"/>
    <col min="15112" max="15112" width="14.5703125" style="71" customWidth="1"/>
    <col min="15113" max="15113" width="15.5703125" style="71" customWidth="1"/>
    <col min="15114" max="15117" width="16.42578125" style="71" customWidth="1"/>
    <col min="15118" max="15118" width="14.5703125" style="71" customWidth="1"/>
    <col min="15119" max="15119" width="9.5703125" style="71"/>
    <col min="15120" max="15120" width="13.5703125" style="71" customWidth="1"/>
    <col min="15121" max="15121" width="14.5703125" style="71" customWidth="1"/>
    <col min="15122" max="15122" width="21.42578125" style="71" customWidth="1"/>
    <col min="15123" max="15360" width="9.5703125" style="71"/>
    <col min="15361" max="15361" width="1.140625" style="71" customWidth="1"/>
    <col min="15362" max="15362" width="5" style="71" customWidth="1"/>
    <col min="15363" max="15363" width="0" style="71" hidden="1" customWidth="1"/>
    <col min="15364" max="15364" width="7.28515625" style="71" customWidth="1"/>
    <col min="15365" max="15365" width="28.7109375" style="71" customWidth="1"/>
    <col min="15366" max="15366" width="0" style="71" hidden="1" customWidth="1"/>
    <col min="15367" max="15367" width="24.5703125" style="71" customWidth="1"/>
    <col min="15368" max="15368" width="14.5703125" style="71" customWidth="1"/>
    <col min="15369" max="15369" width="15.5703125" style="71" customWidth="1"/>
    <col min="15370" max="15373" width="16.42578125" style="71" customWidth="1"/>
    <col min="15374" max="15374" width="14.5703125" style="71" customWidth="1"/>
    <col min="15375" max="15375" width="9.5703125" style="71"/>
    <col min="15376" max="15376" width="13.5703125" style="71" customWidth="1"/>
    <col min="15377" max="15377" width="14.5703125" style="71" customWidth="1"/>
    <col min="15378" max="15378" width="21.42578125" style="71" customWidth="1"/>
    <col min="15379" max="15616" width="9.5703125" style="71"/>
    <col min="15617" max="15617" width="1.140625" style="71" customWidth="1"/>
    <col min="15618" max="15618" width="5" style="71" customWidth="1"/>
    <col min="15619" max="15619" width="0" style="71" hidden="1" customWidth="1"/>
    <col min="15620" max="15620" width="7.28515625" style="71" customWidth="1"/>
    <col min="15621" max="15621" width="28.7109375" style="71" customWidth="1"/>
    <col min="15622" max="15622" width="0" style="71" hidden="1" customWidth="1"/>
    <col min="15623" max="15623" width="24.5703125" style="71" customWidth="1"/>
    <col min="15624" max="15624" width="14.5703125" style="71" customWidth="1"/>
    <col min="15625" max="15625" width="15.5703125" style="71" customWidth="1"/>
    <col min="15626" max="15629" width="16.42578125" style="71" customWidth="1"/>
    <col min="15630" max="15630" width="14.5703125" style="71" customWidth="1"/>
    <col min="15631" max="15631" width="9.5703125" style="71"/>
    <col min="15632" max="15632" width="13.5703125" style="71" customWidth="1"/>
    <col min="15633" max="15633" width="14.5703125" style="71" customWidth="1"/>
    <col min="15634" max="15634" width="21.42578125" style="71" customWidth="1"/>
    <col min="15635" max="15872" width="9.5703125" style="71"/>
    <col min="15873" max="15873" width="1.140625" style="71" customWidth="1"/>
    <col min="15874" max="15874" width="5" style="71" customWidth="1"/>
    <col min="15875" max="15875" width="0" style="71" hidden="1" customWidth="1"/>
    <col min="15876" max="15876" width="7.28515625" style="71" customWidth="1"/>
    <col min="15877" max="15877" width="28.7109375" style="71" customWidth="1"/>
    <col min="15878" max="15878" width="0" style="71" hidden="1" customWidth="1"/>
    <col min="15879" max="15879" width="24.5703125" style="71" customWidth="1"/>
    <col min="15880" max="15880" width="14.5703125" style="71" customWidth="1"/>
    <col min="15881" max="15881" width="15.5703125" style="71" customWidth="1"/>
    <col min="15882" max="15885" width="16.42578125" style="71" customWidth="1"/>
    <col min="15886" max="15886" width="14.5703125" style="71" customWidth="1"/>
    <col min="15887" max="15887" width="9.5703125" style="71"/>
    <col min="15888" max="15888" width="13.5703125" style="71" customWidth="1"/>
    <col min="15889" max="15889" width="14.5703125" style="71" customWidth="1"/>
    <col min="15890" max="15890" width="21.42578125" style="71" customWidth="1"/>
    <col min="15891" max="16128" width="9.5703125" style="71"/>
    <col min="16129" max="16129" width="1.140625" style="71" customWidth="1"/>
    <col min="16130" max="16130" width="5" style="71" customWidth="1"/>
    <col min="16131" max="16131" width="0" style="71" hidden="1" customWidth="1"/>
    <col min="16132" max="16132" width="7.28515625" style="71" customWidth="1"/>
    <col min="16133" max="16133" width="28.7109375" style="71" customWidth="1"/>
    <col min="16134" max="16134" width="0" style="71" hidden="1" customWidth="1"/>
    <col min="16135" max="16135" width="24.5703125" style="71" customWidth="1"/>
    <col min="16136" max="16136" width="14.5703125" style="71" customWidth="1"/>
    <col min="16137" max="16137" width="15.5703125" style="71" customWidth="1"/>
    <col min="16138" max="16141" width="16.42578125" style="71" customWidth="1"/>
    <col min="16142" max="16142" width="14.5703125" style="71" customWidth="1"/>
    <col min="16143" max="16143" width="9.5703125" style="71"/>
    <col min="16144" max="16144" width="13.5703125" style="71" customWidth="1"/>
    <col min="16145" max="16145" width="14.5703125" style="71" customWidth="1"/>
    <col min="16146" max="16146" width="21.42578125" style="71" customWidth="1"/>
    <col min="16147" max="16384" width="9.57031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45" customHeight="1" x14ac:dyDescent="0.25">
      <c r="A12" s="70"/>
      <c r="B12" s="78"/>
      <c r="C12" s="78"/>
      <c r="D12" s="78"/>
      <c r="E12" s="67" t="s">
        <v>82</v>
      </c>
      <c r="F12" s="96"/>
      <c r="G12" s="67" t="s">
        <v>83</v>
      </c>
      <c r="H12" s="79" t="s">
        <v>84</v>
      </c>
      <c r="I12" s="79" t="s">
        <v>25</v>
      </c>
      <c r="J12" s="97">
        <v>19000</v>
      </c>
      <c r="K12" s="81">
        <v>0</v>
      </c>
      <c r="L12" s="81">
        <v>9000</v>
      </c>
      <c r="M12" s="81">
        <f t="shared" ref="M12:M15" si="0">K12+L12</f>
        <v>9000</v>
      </c>
      <c r="N12" s="82">
        <f t="shared" ref="N12:N15" si="1">M12-J12</f>
        <v>-10000</v>
      </c>
      <c r="O12" s="83">
        <f t="shared" ref="O12:O16" si="2">IFERROR(M12/J12*100-100,0)</f>
        <v>-52.631578947368425</v>
      </c>
      <c r="P12" s="83">
        <f>IFERROR(M12/$M$16*100,0)</f>
        <v>100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5.75" customHeight="1" x14ac:dyDescent="0.25">
      <c r="A13" s="70"/>
      <c r="B13" s="78"/>
      <c r="C13" s="78"/>
      <c r="D13" s="78"/>
      <c r="E13" s="78"/>
      <c r="F13" s="78"/>
      <c r="G13" s="78"/>
      <c r="H13" s="85"/>
      <c r="I13" s="85"/>
      <c r="J13" s="81"/>
      <c r="K13" s="81"/>
      <c r="L13" s="81"/>
      <c r="M13" s="81">
        <f t="shared" si="0"/>
        <v>0</v>
      </c>
      <c r="N13" s="82">
        <f t="shared" si="1"/>
        <v>0</v>
      </c>
      <c r="O13" s="83">
        <f t="shared" si="2"/>
        <v>0</v>
      </c>
      <c r="P13" s="83">
        <f>IFERROR(M13/$M$16*100,0)</f>
        <v>0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15.75" customHeight="1" x14ac:dyDescent="0.25">
      <c r="A14" s="70"/>
      <c r="B14" s="78"/>
      <c r="C14" s="78"/>
      <c r="D14" s="78"/>
      <c r="E14" s="78"/>
      <c r="F14" s="78"/>
      <c r="G14" s="78"/>
      <c r="H14" s="85"/>
      <c r="I14" s="85"/>
      <c r="J14" s="81"/>
      <c r="K14" s="81"/>
      <c r="L14" s="81"/>
      <c r="M14" s="81">
        <f t="shared" si="0"/>
        <v>0</v>
      </c>
      <c r="N14" s="82">
        <f t="shared" si="1"/>
        <v>0</v>
      </c>
      <c r="O14" s="83">
        <f t="shared" si="2"/>
        <v>0</v>
      </c>
      <c r="P14" s="83">
        <f>IFERROR(M14/$M$16*100,0)</f>
        <v>0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5.75" customHeight="1" x14ac:dyDescent="0.25">
      <c r="A15" s="70"/>
      <c r="B15" s="78"/>
      <c r="C15" s="78"/>
      <c r="D15" s="78"/>
      <c r="E15" s="78"/>
      <c r="F15" s="78"/>
      <c r="G15" s="78"/>
      <c r="H15" s="85"/>
      <c r="I15" s="85"/>
      <c r="J15" s="81"/>
      <c r="K15" s="81"/>
      <c r="L15" s="81"/>
      <c r="M15" s="81">
        <f t="shared" si="0"/>
        <v>0</v>
      </c>
      <c r="N15" s="82">
        <f t="shared" si="1"/>
        <v>0</v>
      </c>
      <c r="O15" s="83">
        <f t="shared" si="2"/>
        <v>0</v>
      </c>
      <c r="P15" s="83">
        <f>IFERROR(M15/$M$16*100,0)</f>
        <v>0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s="86" customFormat="1" ht="15.75" customHeight="1" x14ac:dyDescent="0.25">
      <c r="B16" s="148" t="s">
        <v>26</v>
      </c>
      <c r="C16" s="148"/>
      <c r="D16" s="148"/>
      <c r="E16" s="148"/>
      <c r="F16" s="148"/>
      <c r="G16" s="148"/>
      <c r="H16" s="148"/>
      <c r="I16" s="148"/>
      <c r="J16" s="87">
        <f>SUM(J12:J15)</f>
        <v>19000</v>
      </c>
      <c r="K16" s="87">
        <f>SUM(K12:K15)</f>
        <v>0</v>
      </c>
      <c r="L16" s="87">
        <f>SUM(L12:L15)</f>
        <v>9000</v>
      </c>
      <c r="M16" s="87">
        <f>SUM(M12:M15)</f>
        <v>9000</v>
      </c>
      <c r="N16" s="87">
        <f>SUM(N12:N15)</f>
        <v>-10000</v>
      </c>
      <c r="O16" s="69">
        <f t="shared" si="2"/>
        <v>-52.631578947368425</v>
      </c>
      <c r="P16" s="69">
        <f>IFERROR(M16/$M$16*100,0)</f>
        <v>100</v>
      </c>
      <c r="Q16" s="87">
        <f>SUM(Q12:Q15)</f>
        <v>0</v>
      </c>
      <c r="R16" s="88"/>
    </row>
    <row r="17" spans="2:21" ht="15.75" customHeight="1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90"/>
      <c r="Q17" s="89"/>
      <c r="R17" s="89"/>
      <c r="S17" s="70"/>
      <c r="T17" s="70"/>
      <c r="U17" s="70"/>
    </row>
    <row r="18" spans="2:21" ht="15" customHeight="1" x14ac:dyDescent="0.25">
      <c r="B18" s="149" t="s">
        <v>27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70"/>
      <c r="T18" s="70"/>
      <c r="U18" s="70"/>
    </row>
    <row r="19" spans="2:21" ht="95.25" customHeight="1" x14ac:dyDescent="0.25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70"/>
      <c r="T19" s="70"/>
      <c r="U19" s="70"/>
    </row>
    <row r="20" spans="2:21" ht="15" hidden="1" customHeight="1" x14ac:dyDescent="0.25">
      <c r="B20" s="143" t="s">
        <v>28</v>
      </c>
      <c r="C20" s="143"/>
      <c r="D20" s="143"/>
      <c r="E20" s="143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1"/>
      <c r="R20" s="91"/>
      <c r="S20" s="70"/>
      <c r="T20" s="70"/>
      <c r="U20" s="70"/>
    </row>
    <row r="21" spans="2:21" ht="15" hidden="1" customHeight="1" x14ac:dyDescent="0.25">
      <c r="B21" s="93">
        <v>-1</v>
      </c>
      <c r="C21" s="146" t="s">
        <v>29</v>
      </c>
      <c r="D21" s="146"/>
      <c r="E21" s="146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90"/>
      <c r="Q21" s="89"/>
      <c r="R21" s="89"/>
      <c r="S21" s="70"/>
      <c r="T21" s="70"/>
      <c r="U21" s="70"/>
    </row>
    <row r="22" spans="2:21" ht="15" hidden="1" customHeight="1" x14ac:dyDescent="0.25">
      <c r="B22" s="93">
        <v>-2</v>
      </c>
      <c r="C22" s="146" t="s">
        <v>30</v>
      </c>
      <c r="D22" s="146"/>
      <c r="E22" s="146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0"/>
      <c r="Q22" s="89"/>
      <c r="R22" s="89"/>
      <c r="S22" s="70"/>
      <c r="T22" s="70"/>
      <c r="U22" s="70"/>
    </row>
    <row r="23" spans="2:21" ht="15" hidden="1" customHeight="1" x14ac:dyDescent="0.25">
      <c r="B23" s="93">
        <v>-3</v>
      </c>
      <c r="C23" s="146" t="s">
        <v>31</v>
      </c>
      <c r="D23" s="146"/>
      <c r="E23" s="146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90"/>
      <c r="Q23" s="89"/>
      <c r="R23" s="89"/>
      <c r="S23" s="70"/>
      <c r="T23" s="70"/>
      <c r="U23" s="70"/>
    </row>
    <row r="24" spans="2:21" ht="15" hidden="1" customHeight="1" x14ac:dyDescent="0.25">
      <c r="B24" s="93">
        <v>-4</v>
      </c>
      <c r="C24" s="146" t="s">
        <v>32</v>
      </c>
      <c r="D24" s="146"/>
      <c r="E24" s="146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0"/>
      <c r="Q24" s="89"/>
      <c r="R24" s="89"/>
      <c r="S24" s="70"/>
      <c r="T24" s="70"/>
      <c r="U24" s="70"/>
    </row>
    <row r="25" spans="2:21" ht="15" customHeight="1" x14ac:dyDescent="0.25">
      <c r="B25" s="147" t="s">
        <v>33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94"/>
      <c r="T25" s="94"/>
      <c r="U25" s="94"/>
    </row>
  </sheetData>
  <sheetProtection selectLockedCells="1" selectUnlockedCells="1"/>
  <mergeCells count="29">
    <mergeCell ref="C24:E24"/>
    <mergeCell ref="B25:R25"/>
    <mergeCell ref="B16:I16"/>
    <mergeCell ref="B18:R18"/>
    <mergeCell ref="B19:R19"/>
    <mergeCell ref="B20:E20"/>
    <mergeCell ref="C21:E21"/>
    <mergeCell ref="C22:E22"/>
    <mergeCell ref="J10:J11"/>
    <mergeCell ref="K10:M10"/>
    <mergeCell ref="N10:N11"/>
    <mergeCell ref="O10:O11"/>
    <mergeCell ref="C23:E23"/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</mergeCells>
  <pageMargins left="0.51180555555555551" right="0.51180555555555551" top="0.78749999999999998" bottom="0.78749999999999998" header="0.51180555555555551" footer="0.51180555555555551"/>
  <pageSetup paperSize="9" scale="50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zoomScale="80" zoomScaleNormal="80" workbookViewId="0">
      <selection activeCell="P38" sqref="P38"/>
    </sheetView>
  </sheetViews>
  <sheetFormatPr defaultColWidth="9.7109375" defaultRowHeight="15" x14ac:dyDescent="0.25"/>
  <cols>
    <col min="1" max="1" width="1.140625" style="71" customWidth="1"/>
    <col min="2" max="2" width="5.140625" style="71" customWidth="1"/>
    <col min="3" max="3" width="0" style="71" hidden="1" customWidth="1"/>
    <col min="4" max="4" width="7.42578125" style="71" customWidth="1"/>
    <col min="5" max="5" width="29.28515625" style="71" customWidth="1"/>
    <col min="6" max="6" width="19.85546875" style="71" customWidth="1"/>
    <col min="7" max="7" width="29.42578125" style="71" customWidth="1"/>
    <col min="8" max="8" width="14.85546875" style="71" customWidth="1"/>
    <col min="9" max="9" width="16" style="71" customWidth="1"/>
    <col min="10" max="13" width="16.7109375" style="71" customWidth="1"/>
    <col min="14" max="14" width="14.85546875" style="71" customWidth="1"/>
    <col min="15" max="15" width="9.7109375" style="71"/>
    <col min="16" max="16" width="13.85546875" style="71" customWidth="1"/>
    <col min="17" max="17" width="14.85546875" style="71" customWidth="1"/>
    <col min="18" max="18" width="21.85546875" style="71" customWidth="1"/>
    <col min="19" max="256" width="9.7109375" style="71"/>
    <col min="257" max="257" width="1.140625" style="71" customWidth="1"/>
    <col min="258" max="258" width="5.140625" style="71" customWidth="1"/>
    <col min="259" max="259" width="0" style="71" hidden="1" customWidth="1"/>
    <col min="260" max="260" width="7.42578125" style="71" customWidth="1"/>
    <col min="261" max="261" width="29.28515625" style="71" customWidth="1"/>
    <col min="262" max="262" width="19.85546875" style="71" customWidth="1"/>
    <col min="263" max="263" width="29.42578125" style="71" customWidth="1"/>
    <col min="264" max="264" width="14.85546875" style="71" customWidth="1"/>
    <col min="265" max="265" width="16" style="71" customWidth="1"/>
    <col min="266" max="269" width="16.7109375" style="71" customWidth="1"/>
    <col min="270" max="270" width="14.85546875" style="71" customWidth="1"/>
    <col min="271" max="271" width="9.7109375" style="71"/>
    <col min="272" max="272" width="13.85546875" style="71" customWidth="1"/>
    <col min="273" max="273" width="14.85546875" style="71" customWidth="1"/>
    <col min="274" max="274" width="21.85546875" style="71" customWidth="1"/>
    <col min="275" max="512" width="9.7109375" style="71"/>
    <col min="513" max="513" width="1.140625" style="71" customWidth="1"/>
    <col min="514" max="514" width="5.140625" style="71" customWidth="1"/>
    <col min="515" max="515" width="0" style="71" hidden="1" customWidth="1"/>
    <col min="516" max="516" width="7.42578125" style="71" customWidth="1"/>
    <col min="517" max="517" width="29.28515625" style="71" customWidth="1"/>
    <col min="518" max="518" width="19.85546875" style="71" customWidth="1"/>
    <col min="519" max="519" width="29.42578125" style="71" customWidth="1"/>
    <col min="520" max="520" width="14.85546875" style="71" customWidth="1"/>
    <col min="521" max="521" width="16" style="71" customWidth="1"/>
    <col min="522" max="525" width="16.7109375" style="71" customWidth="1"/>
    <col min="526" max="526" width="14.85546875" style="71" customWidth="1"/>
    <col min="527" max="527" width="9.7109375" style="71"/>
    <col min="528" max="528" width="13.85546875" style="71" customWidth="1"/>
    <col min="529" max="529" width="14.85546875" style="71" customWidth="1"/>
    <col min="530" max="530" width="21.85546875" style="71" customWidth="1"/>
    <col min="531" max="768" width="9.7109375" style="71"/>
    <col min="769" max="769" width="1.140625" style="71" customWidth="1"/>
    <col min="770" max="770" width="5.140625" style="71" customWidth="1"/>
    <col min="771" max="771" width="0" style="71" hidden="1" customWidth="1"/>
    <col min="772" max="772" width="7.42578125" style="71" customWidth="1"/>
    <col min="773" max="773" width="29.28515625" style="71" customWidth="1"/>
    <col min="774" max="774" width="19.85546875" style="71" customWidth="1"/>
    <col min="775" max="775" width="29.42578125" style="71" customWidth="1"/>
    <col min="776" max="776" width="14.85546875" style="71" customWidth="1"/>
    <col min="777" max="777" width="16" style="71" customWidth="1"/>
    <col min="778" max="781" width="16.7109375" style="71" customWidth="1"/>
    <col min="782" max="782" width="14.85546875" style="71" customWidth="1"/>
    <col min="783" max="783" width="9.7109375" style="71"/>
    <col min="784" max="784" width="13.85546875" style="71" customWidth="1"/>
    <col min="785" max="785" width="14.85546875" style="71" customWidth="1"/>
    <col min="786" max="786" width="21.85546875" style="71" customWidth="1"/>
    <col min="787" max="1024" width="9.7109375" style="71"/>
    <col min="1025" max="1025" width="1.140625" style="71" customWidth="1"/>
    <col min="1026" max="1026" width="5.140625" style="71" customWidth="1"/>
    <col min="1027" max="1027" width="0" style="71" hidden="1" customWidth="1"/>
    <col min="1028" max="1028" width="7.42578125" style="71" customWidth="1"/>
    <col min="1029" max="1029" width="29.28515625" style="71" customWidth="1"/>
    <col min="1030" max="1030" width="19.85546875" style="71" customWidth="1"/>
    <col min="1031" max="1031" width="29.42578125" style="71" customWidth="1"/>
    <col min="1032" max="1032" width="14.85546875" style="71" customWidth="1"/>
    <col min="1033" max="1033" width="16" style="71" customWidth="1"/>
    <col min="1034" max="1037" width="16.7109375" style="71" customWidth="1"/>
    <col min="1038" max="1038" width="14.85546875" style="71" customWidth="1"/>
    <col min="1039" max="1039" width="9.7109375" style="71"/>
    <col min="1040" max="1040" width="13.85546875" style="71" customWidth="1"/>
    <col min="1041" max="1041" width="14.85546875" style="71" customWidth="1"/>
    <col min="1042" max="1042" width="21.85546875" style="71" customWidth="1"/>
    <col min="1043" max="1280" width="9.7109375" style="71"/>
    <col min="1281" max="1281" width="1.140625" style="71" customWidth="1"/>
    <col min="1282" max="1282" width="5.140625" style="71" customWidth="1"/>
    <col min="1283" max="1283" width="0" style="71" hidden="1" customWidth="1"/>
    <col min="1284" max="1284" width="7.42578125" style="71" customWidth="1"/>
    <col min="1285" max="1285" width="29.28515625" style="71" customWidth="1"/>
    <col min="1286" max="1286" width="19.85546875" style="71" customWidth="1"/>
    <col min="1287" max="1287" width="29.42578125" style="71" customWidth="1"/>
    <col min="1288" max="1288" width="14.85546875" style="71" customWidth="1"/>
    <col min="1289" max="1289" width="16" style="71" customWidth="1"/>
    <col min="1290" max="1293" width="16.7109375" style="71" customWidth="1"/>
    <col min="1294" max="1294" width="14.85546875" style="71" customWidth="1"/>
    <col min="1295" max="1295" width="9.7109375" style="71"/>
    <col min="1296" max="1296" width="13.85546875" style="71" customWidth="1"/>
    <col min="1297" max="1297" width="14.85546875" style="71" customWidth="1"/>
    <col min="1298" max="1298" width="21.85546875" style="71" customWidth="1"/>
    <col min="1299" max="1536" width="9.7109375" style="71"/>
    <col min="1537" max="1537" width="1.140625" style="71" customWidth="1"/>
    <col min="1538" max="1538" width="5.140625" style="71" customWidth="1"/>
    <col min="1539" max="1539" width="0" style="71" hidden="1" customWidth="1"/>
    <col min="1540" max="1540" width="7.42578125" style="71" customWidth="1"/>
    <col min="1541" max="1541" width="29.28515625" style="71" customWidth="1"/>
    <col min="1542" max="1542" width="19.85546875" style="71" customWidth="1"/>
    <col min="1543" max="1543" width="29.42578125" style="71" customWidth="1"/>
    <col min="1544" max="1544" width="14.85546875" style="71" customWidth="1"/>
    <col min="1545" max="1545" width="16" style="71" customWidth="1"/>
    <col min="1546" max="1549" width="16.7109375" style="71" customWidth="1"/>
    <col min="1550" max="1550" width="14.85546875" style="71" customWidth="1"/>
    <col min="1551" max="1551" width="9.7109375" style="71"/>
    <col min="1552" max="1552" width="13.85546875" style="71" customWidth="1"/>
    <col min="1553" max="1553" width="14.85546875" style="71" customWidth="1"/>
    <col min="1554" max="1554" width="21.85546875" style="71" customWidth="1"/>
    <col min="1555" max="1792" width="9.7109375" style="71"/>
    <col min="1793" max="1793" width="1.140625" style="71" customWidth="1"/>
    <col min="1794" max="1794" width="5.140625" style="71" customWidth="1"/>
    <col min="1795" max="1795" width="0" style="71" hidden="1" customWidth="1"/>
    <col min="1796" max="1796" width="7.42578125" style="71" customWidth="1"/>
    <col min="1797" max="1797" width="29.28515625" style="71" customWidth="1"/>
    <col min="1798" max="1798" width="19.85546875" style="71" customWidth="1"/>
    <col min="1799" max="1799" width="29.42578125" style="71" customWidth="1"/>
    <col min="1800" max="1800" width="14.85546875" style="71" customWidth="1"/>
    <col min="1801" max="1801" width="16" style="71" customWidth="1"/>
    <col min="1802" max="1805" width="16.7109375" style="71" customWidth="1"/>
    <col min="1806" max="1806" width="14.85546875" style="71" customWidth="1"/>
    <col min="1807" max="1807" width="9.7109375" style="71"/>
    <col min="1808" max="1808" width="13.85546875" style="71" customWidth="1"/>
    <col min="1809" max="1809" width="14.85546875" style="71" customWidth="1"/>
    <col min="1810" max="1810" width="21.85546875" style="71" customWidth="1"/>
    <col min="1811" max="2048" width="9.7109375" style="71"/>
    <col min="2049" max="2049" width="1.140625" style="71" customWidth="1"/>
    <col min="2050" max="2050" width="5.140625" style="71" customWidth="1"/>
    <col min="2051" max="2051" width="0" style="71" hidden="1" customWidth="1"/>
    <col min="2052" max="2052" width="7.42578125" style="71" customWidth="1"/>
    <col min="2053" max="2053" width="29.28515625" style="71" customWidth="1"/>
    <col min="2054" max="2054" width="19.85546875" style="71" customWidth="1"/>
    <col min="2055" max="2055" width="29.42578125" style="71" customWidth="1"/>
    <col min="2056" max="2056" width="14.85546875" style="71" customWidth="1"/>
    <col min="2057" max="2057" width="16" style="71" customWidth="1"/>
    <col min="2058" max="2061" width="16.7109375" style="71" customWidth="1"/>
    <col min="2062" max="2062" width="14.85546875" style="71" customWidth="1"/>
    <col min="2063" max="2063" width="9.7109375" style="71"/>
    <col min="2064" max="2064" width="13.85546875" style="71" customWidth="1"/>
    <col min="2065" max="2065" width="14.85546875" style="71" customWidth="1"/>
    <col min="2066" max="2066" width="21.85546875" style="71" customWidth="1"/>
    <col min="2067" max="2304" width="9.7109375" style="71"/>
    <col min="2305" max="2305" width="1.140625" style="71" customWidth="1"/>
    <col min="2306" max="2306" width="5.140625" style="71" customWidth="1"/>
    <col min="2307" max="2307" width="0" style="71" hidden="1" customWidth="1"/>
    <col min="2308" max="2308" width="7.42578125" style="71" customWidth="1"/>
    <col min="2309" max="2309" width="29.28515625" style="71" customWidth="1"/>
    <col min="2310" max="2310" width="19.85546875" style="71" customWidth="1"/>
    <col min="2311" max="2311" width="29.42578125" style="71" customWidth="1"/>
    <col min="2312" max="2312" width="14.85546875" style="71" customWidth="1"/>
    <col min="2313" max="2313" width="16" style="71" customWidth="1"/>
    <col min="2314" max="2317" width="16.7109375" style="71" customWidth="1"/>
    <col min="2318" max="2318" width="14.85546875" style="71" customWidth="1"/>
    <col min="2319" max="2319" width="9.7109375" style="71"/>
    <col min="2320" max="2320" width="13.85546875" style="71" customWidth="1"/>
    <col min="2321" max="2321" width="14.85546875" style="71" customWidth="1"/>
    <col min="2322" max="2322" width="21.85546875" style="71" customWidth="1"/>
    <col min="2323" max="2560" width="9.7109375" style="71"/>
    <col min="2561" max="2561" width="1.140625" style="71" customWidth="1"/>
    <col min="2562" max="2562" width="5.140625" style="71" customWidth="1"/>
    <col min="2563" max="2563" width="0" style="71" hidden="1" customWidth="1"/>
    <col min="2564" max="2564" width="7.42578125" style="71" customWidth="1"/>
    <col min="2565" max="2565" width="29.28515625" style="71" customWidth="1"/>
    <col min="2566" max="2566" width="19.85546875" style="71" customWidth="1"/>
    <col min="2567" max="2567" width="29.42578125" style="71" customWidth="1"/>
    <col min="2568" max="2568" width="14.85546875" style="71" customWidth="1"/>
    <col min="2569" max="2569" width="16" style="71" customWidth="1"/>
    <col min="2570" max="2573" width="16.7109375" style="71" customWidth="1"/>
    <col min="2574" max="2574" width="14.85546875" style="71" customWidth="1"/>
    <col min="2575" max="2575" width="9.7109375" style="71"/>
    <col min="2576" max="2576" width="13.85546875" style="71" customWidth="1"/>
    <col min="2577" max="2577" width="14.85546875" style="71" customWidth="1"/>
    <col min="2578" max="2578" width="21.85546875" style="71" customWidth="1"/>
    <col min="2579" max="2816" width="9.7109375" style="71"/>
    <col min="2817" max="2817" width="1.140625" style="71" customWidth="1"/>
    <col min="2818" max="2818" width="5.140625" style="71" customWidth="1"/>
    <col min="2819" max="2819" width="0" style="71" hidden="1" customWidth="1"/>
    <col min="2820" max="2820" width="7.42578125" style="71" customWidth="1"/>
    <col min="2821" max="2821" width="29.28515625" style="71" customWidth="1"/>
    <col min="2822" max="2822" width="19.85546875" style="71" customWidth="1"/>
    <col min="2823" max="2823" width="29.42578125" style="71" customWidth="1"/>
    <col min="2824" max="2824" width="14.85546875" style="71" customWidth="1"/>
    <col min="2825" max="2825" width="16" style="71" customWidth="1"/>
    <col min="2826" max="2829" width="16.7109375" style="71" customWidth="1"/>
    <col min="2830" max="2830" width="14.85546875" style="71" customWidth="1"/>
    <col min="2831" max="2831" width="9.7109375" style="71"/>
    <col min="2832" max="2832" width="13.85546875" style="71" customWidth="1"/>
    <col min="2833" max="2833" width="14.85546875" style="71" customWidth="1"/>
    <col min="2834" max="2834" width="21.85546875" style="71" customWidth="1"/>
    <col min="2835" max="3072" width="9.7109375" style="71"/>
    <col min="3073" max="3073" width="1.140625" style="71" customWidth="1"/>
    <col min="3074" max="3074" width="5.140625" style="71" customWidth="1"/>
    <col min="3075" max="3075" width="0" style="71" hidden="1" customWidth="1"/>
    <col min="3076" max="3076" width="7.42578125" style="71" customWidth="1"/>
    <col min="3077" max="3077" width="29.28515625" style="71" customWidth="1"/>
    <col min="3078" max="3078" width="19.85546875" style="71" customWidth="1"/>
    <col min="3079" max="3079" width="29.42578125" style="71" customWidth="1"/>
    <col min="3080" max="3080" width="14.85546875" style="71" customWidth="1"/>
    <col min="3081" max="3081" width="16" style="71" customWidth="1"/>
    <col min="3082" max="3085" width="16.7109375" style="71" customWidth="1"/>
    <col min="3086" max="3086" width="14.85546875" style="71" customWidth="1"/>
    <col min="3087" max="3087" width="9.7109375" style="71"/>
    <col min="3088" max="3088" width="13.85546875" style="71" customWidth="1"/>
    <col min="3089" max="3089" width="14.85546875" style="71" customWidth="1"/>
    <col min="3090" max="3090" width="21.85546875" style="71" customWidth="1"/>
    <col min="3091" max="3328" width="9.7109375" style="71"/>
    <col min="3329" max="3329" width="1.140625" style="71" customWidth="1"/>
    <col min="3330" max="3330" width="5.140625" style="71" customWidth="1"/>
    <col min="3331" max="3331" width="0" style="71" hidden="1" customWidth="1"/>
    <col min="3332" max="3332" width="7.42578125" style="71" customWidth="1"/>
    <col min="3333" max="3333" width="29.28515625" style="71" customWidth="1"/>
    <col min="3334" max="3334" width="19.85546875" style="71" customWidth="1"/>
    <col min="3335" max="3335" width="29.42578125" style="71" customWidth="1"/>
    <col min="3336" max="3336" width="14.85546875" style="71" customWidth="1"/>
    <col min="3337" max="3337" width="16" style="71" customWidth="1"/>
    <col min="3338" max="3341" width="16.7109375" style="71" customWidth="1"/>
    <col min="3342" max="3342" width="14.85546875" style="71" customWidth="1"/>
    <col min="3343" max="3343" width="9.7109375" style="71"/>
    <col min="3344" max="3344" width="13.85546875" style="71" customWidth="1"/>
    <col min="3345" max="3345" width="14.85546875" style="71" customWidth="1"/>
    <col min="3346" max="3346" width="21.85546875" style="71" customWidth="1"/>
    <col min="3347" max="3584" width="9.7109375" style="71"/>
    <col min="3585" max="3585" width="1.140625" style="71" customWidth="1"/>
    <col min="3586" max="3586" width="5.140625" style="71" customWidth="1"/>
    <col min="3587" max="3587" width="0" style="71" hidden="1" customWidth="1"/>
    <col min="3588" max="3588" width="7.42578125" style="71" customWidth="1"/>
    <col min="3589" max="3589" width="29.28515625" style="71" customWidth="1"/>
    <col min="3590" max="3590" width="19.85546875" style="71" customWidth="1"/>
    <col min="3591" max="3591" width="29.42578125" style="71" customWidth="1"/>
    <col min="3592" max="3592" width="14.85546875" style="71" customWidth="1"/>
    <col min="3593" max="3593" width="16" style="71" customWidth="1"/>
    <col min="3594" max="3597" width="16.7109375" style="71" customWidth="1"/>
    <col min="3598" max="3598" width="14.85546875" style="71" customWidth="1"/>
    <col min="3599" max="3599" width="9.7109375" style="71"/>
    <col min="3600" max="3600" width="13.85546875" style="71" customWidth="1"/>
    <col min="3601" max="3601" width="14.85546875" style="71" customWidth="1"/>
    <col min="3602" max="3602" width="21.85546875" style="71" customWidth="1"/>
    <col min="3603" max="3840" width="9.7109375" style="71"/>
    <col min="3841" max="3841" width="1.140625" style="71" customWidth="1"/>
    <col min="3842" max="3842" width="5.140625" style="71" customWidth="1"/>
    <col min="3843" max="3843" width="0" style="71" hidden="1" customWidth="1"/>
    <col min="3844" max="3844" width="7.42578125" style="71" customWidth="1"/>
    <col min="3845" max="3845" width="29.28515625" style="71" customWidth="1"/>
    <col min="3846" max="3846" width="19.85546875" style="71" customWidth="1"/>
    <col min="3847" max="3847" width="29.42578125" style="71" customWidth="1"/>
    <col min="3848" max="3848" width="14.85546875" style="71" customWidth="1"/>
    <col min="3849" max="3849" width="16" style="71" customWidth="1"/>
    <col min="3850" max="3853" width="16.7109375" style="71" customWidth="1"/>
    <col min="3854" max="3854" width="14.85546875" style="71" customWidth="1"/>
    <col min="3855" max="3855" width="9.7109375" style="71"/>
    <col min="3856" max="3856" width="13.85546875" style="71" customWidth="1"/>
    <col min="3857" max="3857" width="14.85546875" style="71" customWidth="1"/>
    <col min="3858" max="3858" width="21.85546875" style="71" customWidth="1"/>
    <col min="3859" max="4096" width="9.7109375" style="71"/>
    <col min="4097" max="4097" width="1.140625" style="71" customWidth="1"/>
    <col min="4098" max="4098" width="5.140625" style="71" customWidth="1"/>
    <col min="4099" max="4099" width="0" style="71" hidden="1" customWidth="1"/>
    <col min="4100" max="4100" width="7.42578125" style="71" customWidth="1"/>
    <col min="4101" max="4101" width="29.28515625" style="71" customWidth="1"/>
    <col min="4102" max="4102" width="19.85546875" style="71" customWidth="1"/>
    <col min="4103" max="4103" width="29.42578125" style="71" customWidth="1"/>
    <col min="4104" max="4104" width="14.85546875" style="71" customWidth="1"/>
    <col min="4105" max="4105" width="16" style="71" customWidth="1"/>
    <col min="4106" max="4109" width="16.7109375" style="71" customWidth="1"/>
    <col min="4110" max="4110" width="14.85546875" style="71" customWidth="1"/>
    <col min="4111" max="4111" width="9.7109375" style="71"/>
    <col min="4112" max="4112" width="13.85546875" style="71" customWidth="1"/>
    <col min="4113" max="4113" width="14.85546875" style="71" customWidth="1"/>
    <col min="4114" max="4114" width="21.85546875" style="71" customWidth="1"/>
    <col min="4115" max="4352" width="9.7109375" style="71"/>
    <col min="4353" max="4353" width="1.140625" style="71" customWidth="1"/>
    <col min="4354" max="4354" width="5.140625" style="71" customWidth="1"/>
    <col min="4355" max="4355" width="0" style="71" hidden="1" customWidth="1"/>
    <col min="4356" max="4356" width="7.42578125" style="71" customWidth="1"/>
    <col min="4357" max="4357" width="29.28515625" style="71" customWidth="1"/>
    <col min="4358" max="4358" width="19.85546875" style="71" customWidth="1"/>
    <col min="4359" max="4359" width="29.42578125" style="71" customWidth="1"/>
    <col min="4360" max="4360" width="14.85546875" style="71" customWidth="1"/>
    <col min="4361" max="4361" width="16" style="71" customWidth="1"/>
    <col min="4362" max="4365" width="16.7109375" style="71" customWidth="1"/>
    <col min="4366" max="4366" width="14.85546875" style="71" customWidth="1"/>
    <col min="4367" max="4367" width="9.7109375" style="71"/>
    <col min="4368" max="4368" width="13.85546875" style="71" customWidth="1"/>
    <col min="4369" max="4369" width="14.85546875" style="71" customWidth="1"/>
    <col min="4370" max="4370" width="21.85546875" style="71" customWidth="1"/>
    <col min="4371" max="4608" width="9.7109375" style="71"/>
    <col min="4609" max="4609" width="1.140625" style="71" customWidth="1"/>
    <col min="4610" max="4610" width="5.140625" style="71" customWidth="1"/>
    <col min="4611" max="4611" width="0" style="71" hidden="1" customWidth="1"/>
    <col min="4612" max="4612" width="7.42578125" style="71" customWidth="1"/>
    <col min="4613" max="4613" width="29.28515625" style="71" customWidth="1"/>
    <col min="4614" max="4614" width="19.85546875" style="71" customWidth="1"/>
    <col min="4615" max="4615" width="29.42578125" style="71" customWidth="1"/>
    <col min="4616" max="4616" width="14.85546875" style="71" customWidth="1"/>
    <col min="4617" max="4617" width="16" style="71" customWidth="1"/>
    <col min="4618" max="4621" width="16.7109375" style="71" customWidth="1"/>
    <col min="4622" max="4622" width="14.85546875" style="71" customWidth="1"/>
    <col min="4623" max="4623" width="9.7109375" style="71"/>
    <col min="4624" max="4624" width="13.85546875" style="71" customWidth="1"/>
    <col min="4625" max="4625" width="14.85546875" style="71" customWidth="1"/>
    <col min="4626" max="4626" width="21.85546875" style="71" customWidth="1"/>
    <col min="4627" max="4864" width="9.7109375" style="71"/>
    <col min="4865" max="4865" width="1.140625" style="71" customWidth="1"/>
    <col min="4866" max="4866" width="5.140625" style="71" customWidth="1"/>
    <col min="4867" max="4867" width="0" style="71" hidden="1" customWidth="1"/>
    <col min="4868" max="4868" width="7.42578125" style="71" customWidth="1"/>
    <col min="4869" max="4869" width="29.28515625" style="71" customWidth="1"/>
    <col min="4870" max="4870" width="19.85546875" style="71" customWidth="1"/>
    <col min="4871" max="4871" width="29.42578125" style="71" customWidth="1"/>
    <col min="4872" max="4872" width="14.85546875" style="71" customWidth="1"/>
    <col min="4873" max="4873" width="16" style="71" customWidth="1"/>
    <col min="4874" max="4877" width="16.7109375" style="71" customWidth="1"/>
    <col min="4878" max="4878" width="14.85546875" style="71" customWidth="1"/>
    <col min="4879" max="4879" width="9.7109375" style="71"/>
    <col min="4880" max="4880" width="13.85546875" style="71" customWidth="1"/>
    <col min="4881" max="4881" width="14.85546875" style="71" customWidth="1"/>
    <col min="4882" max="4882" width="21.85546875" style="71" customWidth="1"/>
    <col min="4883" max="5120" width="9.7109375" style="71"/>
    <col min="5121" max="5121" width="1.140625" style="71" customWidth="1"/>
    <col min="5122" max="5122" width="5.140625" style="71" customWidth="1"/>
    <col min="5123" max="5123" width="0" style="71" hidden="1" customWidth="1"/>
    <col min="5124" max="5124" width="7.42578125" style="71" customWidth="1"/>
    <col min="5125" max="5125" width="29.28515625" style="71" customWidth="1"/>
    <col min="5126" max="5126" width="19.85546875" style="71" customWidth="1"/>
    <col min="5127" max="5127" width="29.42578125" style="71" customWidth="1"/>
    <col min="5128" max="5128" width="14.85546875" style="71" customWidth="1"/>
    <col min="5129" max="5129" width="16" style="71" customWidth="1"/>
    <col min="5130" max="5133" width="16.7109375" style="71" customWidth="1"/>
    <col min="5134" max="5134" width="14.85546875" style="71" customWidth="1"/>
    <col min="5135" max="5135" width="9.7109375" style="71"/>
    <col min="5136" max="5136" width="13.85546875" style="71" customWidth="1"/>
    <col min="5137" max="5137" width="14.85546875" style="71" customWidth="1"/>
    <col min="5138" max="5138" width="21.85546875" style="71" customWidth="1"/>
    <col min="5139" max="5376" width="9.7109375" style="71"/>
    <col min="5377" max="5377" width="1.140625" style="71" customWidth="1"/>
    <col min="5378" max="5378" width="5.140625" style="71" customWidth="1"/>
    <col min="5379" max="5379" width="0" style="71" hidden="1" customWidth="1"/>
    <col min="5380" max="5380" width="7.42578125" style="71" customWidth="1"/>
    <col min="5381" max="5381" width="29.28515625" style="71" customWidth="1"/>
    <col min="5382" max="5382" width="19.85546875" style="71" customWidth="1"/>
    <col min="5383" max="5383" width="29.42578125" style="71" customWidth="1"/>
    <col min="5384" max="5384" width="14.85546875" style="71" customWidth="1"/>
    <col min="5385" max="5385" width="16" style="71" customWidth="1"/>
    <col min="5386" max="5389" width="16.7109375" style="71" customWidth="1"/>
    <col min="5390" max="5390" width="14.85546875" style="71" customWidth="1"/>
    <col min="5391" max="5391" width="9.7109375" style="71"/>
    <col min="5392" max="5392" width="13.85546875" style="71" customWidth="1"/>
    <col min="5393" max="5393" width="14.85546875" style="71" customWidth="1"/>
    <col min="5394" max="5394" width="21.85546875" style="71" customWidth="1"/>
    <col min="5395" max="5632" width="9.7109375" style="71"/>
    <col min="5633" max="5633" width="1.140625" style="71" customWidth="1"/>
    <col min="5634" max="5634" width="5.140625" style="71" customWidth="1"/>
    <col min="5635" max="5635" width="0" style="71" hidden="1" customWidth="1"/>
    <col min="5636" max="5636" width="7.42578125" style="71" customWidth="1"/>
    <col min="5637" max="5637" width="29.28515625" style="71" customWidth="1"/>
    <col min="5638" max="5638" width="19.85546875" style="71" customWidth="1"/>
    <col min="5639" max="5639" width="29.42578125" style="71" customWidth="1"/>
    <col min="5640" max="5640" width="14.85546875" style="71" customWidth="1"/>
    <col min="5641" max="5641" width="16" style="71" customWidth="1"/>
    <col min="5642" max="5645" width="16.7109375" style="71" customWidth="1"/>
    <col min="5646" max="5646" width="14.85546875" style="71" customWidth="1"/>
    <col min="5647" max="5647" width="9.7109375" style="71"/>
    <col min="5648" max="5648" width="13.85546875" style="71" customWidth="1"/>
    <col min="5649" max="5649" width="14.85546875" style="71" customWidth="1"/>
    <col min="5650" max="5650" width="21.85546875" style="71" customWidth="1"/>
    <col min="5651" max="5888" width="9.7109375" style="71"/>
    <col min="5889" max="5889" width="1.140625" style="71" customWidth="1"/>
    <col min="5890" max="5890" width="5.140625" style="71" customWidth="1"/>
    <col min="5891" max="5891" width="0" style="71" hidden="1" customWidth="1"/>
    <col min="5892" max="5892" width="7.42578125" style="71" customWidth="1"/>
    <col min="5893" max="5893" width="29.28515625" style="71" customWidth="1"/>
    <col min="5894" max="5894" width="19.85546875" style="71" customWidth="1"/>
    <col min="5895" max="5895" width="29.42578125" style="71" customWidth="1"/>
    <col min="5896" max="5896" width="14.85546875" style="71" customWidth="1"/>
    <col min="5897" max="5897" width="16" style="71" customWidth="1"/>
    <col min="5898" max="5901" width="16.7109375" style="71" customWidth="1"/>
    <col min="5902" max="5902" width="14.85546875" style="71" customWidth="1"/>
    <col min="5903" max="5903" width="9.7109375" style="71"/>
    <col min="5904" max="5904" width="13.85546875" style="71" customWidth="1"/>
    <col min="5905" max="5905" width="14.85546875" style="71" customWidth="1"/>
    <col min="5906" max="5906" width="21.85546875" style="71" customWidth="1"/>
    <col min="5907" max="6144" width="9.7109375" style="71"/>
    <col min="6145" max="6145" width="1.140625" style="71" customWidth="1"/>
    <col min="6146" max="6146" width="5.140625" style="71" customWidth="1"/>
    <col min="6147" max="6147" width="0" style="71" hidden="1" customWidth="1"/>
    <col min="6148" max="6148" width="7.42578125" style="71" customWidth="1"/>
    <col min="6149" max="6149" width="29.28515625" style="71" customWidth="1"/>
    <col min="6150" max="6150" width="19.85546875" style="71" customWidth="1"/>
    <col min="6151" max="6151" width="29.42578125" style="71" customWidth="1"/>
    <col min="6152" max="6152" width="14.85546875" style="71" customWidth="1"/>
    <col min="6153" max="6153" width="16" style="71" customWidth="1"/>
    <col min="6154" max="6157" width="16.7109375" style="71" customWidth="1"/>
    <col min="6158" max="6158" width="14.85546875" style="71" customWidth="1"/>
    <col min="6159" max="6159" width="9.7109375" style="71"/>
    <col min="6160" max="6160" width="13.85546875" style="71" customWidth="1"/>
    <col min="6161" max="6161" width="14.85546875" style="71" customWidth="1"/>
    <col min="6162" max="6162" width="21.85546875" style="71" customWidth="1"/>
    <col min="6163" max="6400" width="9.7109375" style="71"/>
    <col min="6401" max="6401" width="1.140625" style="71" customWidth="1"/>
    <col min="6402" max="6402" width="5.140625" style="71" customWidth="1"/>
    <col min="6403" max="6403" width="0" style="71" hidden="1" customWidth="1"/>
    <col min="6404" max="6404" width="7.42578125" style="71" customWidth="1"/>
    <col min="6405" max="6405" width="29.28515625" style="71" customWidth="1"/>
    <col min="6406" max="6406" width="19.85546875" style="71" customWidth="1"/>
    <col min="6407" max="6407" width="29.42578125" style="71" customWidth="1"/>
    <col min="6408" max="6408" width="14.85546875" style="71" customWidth="1"/>
    <col min="6409" max="6409" width="16" style="71" customWidth="1"/>
    <col min="6410" max="6413" width="16.7109375" style="71" customWidth="1"/>
    <col min="6414" max="6414" width="14.85546875" style="71" customWidth="1"/>
    <col min="6415" max="6415" width="9.7109375" style="71"/>
    <col min="6416" max="6416" width="13.85546875" style="71" customWidth="1"/>
    <col min="6417" max="6417" width="14.85546875" style="71" customWidth="1"/>
    <col min="6418" max="6418" width="21.85546875" style="71" customWidth="1"/>
    <col min="6419" max="6656" width="9.7109375" style="71"/>
    <col min="6657" max="6657" width="1.140625" style="71" customWidth="1"/>
    <col min="6658" max="6658" width="5.140625" style="71" customWidth="1"/>
    <col min="6659" max="6659" width="0" style="71" hidden="1" customWidth="1"/>
    <col min="6660" max="6660" width="7.42578125" style="71" customWidth="1"/>
    <col min="6661" max="6661" width="29.28515625" style="71" customWidth="1"/>
    <col min="6662" max="6662" width="19.85546875" style="71" customWidth="1"/>
    <col min="6663" max="6663" width="29.42578125" style="71" customWidth="1"/>
    <col min="6664" max="6664" width="14.85546875" style="71" customWidth="1"/>
    <col min="6665" max="6665" width="16" style="71" customWidth="1"/>
    <col min="6666" max="6669" width="16.7109375" style="71" customWidth="1"/>
    <col min="6670" max="6670" width="14.85546875" style="71" customWidth="1"/>
    <col min="6671" max="6671" width="9.7109375" style="71"/>
    <col min="6672" max="6672" width="13.85546875" style="71" customWidth="1"/>
    <col min="6673" max="6673" width="14.85546875" style="71" customWidth="1"/>
    <col min="6674" max="6674" width="21.85546875" style="71" customWidth="1"/>
    <col min="6675" max="6912" width="9.7109375" style="71"/>
    <col min="6913" max="6913" width="1.140625" style="71" customWidth="1"/>
    <col min="6914" max="6914" width="5.140625" style="71" customWidth="1"/>
    <col min="6915" max="6915" width="0" style="71" hidden="1" customWidth="1"/>
    <col min="6916" max="6916" width="7.42578125" style="71" customWidth="1"/>
    <col min="6917" max="6917" width="29.28515625" style="71" customWidth="1"/>
    <col min="6918" max="6918" width="19.85546875" style="71" customWidth="1"/>
    <col min="6919" max="6919" width="29.42578125" style="71" customWidth="1"/>
    <col min="6920" max="6920" width="14.85546875" style="71" customWidth="1"/>
    <col min="6921" max="6921" width="16" style="71" customWidth="1"/>
    <col min="6922" max="6925" width="16.7109375" style="71" customWidth="1"/>
    <col min="6926" max="6926" width="14.85546875" style="71" customWidth="1"/>
    <col min="6927" max="6927" width="9.7109375" style="71"/>
    <col min="6928" max="6928" width="13.85546875" style="71" customWidth="1"/>
    <col min="6929" max="6929" width="14.85546875" style="71" customWidth="1"/>
    <col min="6930" max="6930" width="21.85546875" style="71" customWidth="1"/>
    <col min="6931" max="7168" width="9.7109375" style="71"/>
    <col min="7169" max="7169" width="1.140625" style="71" customWidth="1"/>
    <col min="7170" max="7170" width="5.140625" style="71" customWidth="1"/>
    <col min="7171" max="7171" width="0" style="71" hidden="1" customWidth="1"/>
    <col min="7172" max="7172" width="7.42578125" style="71" customWidth="1"/>
    <col min="7173" max="7173" width="29.28515625" style="71" customWidth="1"/>
    <col min="7174" max="7174" width="19.85546875" style="71" customWidth="1"/>
    <col min="7175" max="7175" width="29.42578125" style="71" customWidth="1"/>
    <col min="7176" max="7176" width="14.85546875" style="71" customWidth="1"/>
    <col min="7177" max="7177" width="16" style="71" customWidth="1"/>
    <col min="7178" max="7181" width="16.7109375" style="71" customWidth="1"/>
    <col min="7182" max="7182" width="14.85546875" style="71" customWidth="1"/>
    <col min="7183" max="7183" width="9.7109375" style="71"/>
    <col min="7184" max="7184" width="13.85546875" style="71" customWidth="1"/>
    <col min="7185" max="7185" width="14.85546875" style="71" customWidth="1"/>
    <col min="7186" max="7186" width="21.85546875" style="71" customWidth="1"/>
    <col min="7187" max="7424" width="9.7109375" style="71"/>
    <col min="7425" max="7425" width="1.140625" style="71" customWidth="1"/>
    <col min="7426" max="7426" width="5.140625" style="71" customWidth="1"/>
    <col min="7427" max="7427" width="0" style="71" hidden="1" customWidth="1"/>
    <col min="7428" max="7428" width="7.42578125" style="71" customWidth="1"/>
    <col min="7429" max="7429" width="29.28515625" style="71" customWidth="1"/>
    <col min="7430" max="7430" width="19.85546875" style="71" customWidth="1"/>
    <col min="7431" max="7431" width="29.42578125" style="71" customWidth="1"/>
    <col min="7432" max="7432" width="14.85546875" style="71" customWidth="1"/>
    <col min="7433" max="7433" width="16" style="71" customWidth="1"/>
    <col min="7434" max="7437" width="16.7109375" style="71" customWidth="1"/>
    <col min="7438" max="7438" width="14.85546875" style="71" customWidth="1"/>
    <col min="7439" max="7439" width="9.7109375" style="71"/>
    <col min="7440" max="7440" width="13.85546875" style="71" customWidth="1"/>
    <col min="7441" max="7441" width="14.85546875" style="71" customWidth="1"/>
    <col min="7442" max="7442" width="21.85546875" style="71" customWidth="1"/>
    <col min="7443" max="7680" width="9.7109375" style="71"/>
    <col min="7681" max="7681" width="1.140625" style="71" customWidth="1"/>
    <col min="7682" max="7682" width="5.140625" style="71" customWidth="1"/>
    <col min="7683" max="7683" width="0" style="71" hidden="1" customWidth="1"/>
    <col min="7684" max="7684" width="7.42578125" style="71" customWidth="1"/>
    <col min="7685" max="7685" width="29.28515625" style="71" customWidth="1"/>
    <col min="7686" max="7686" width="19.85546875" style="71" customWidth="1"/>
    <col min="7687" max="7687" width="29.42578125" style="71" customWidth="1"/>
    <col min="7688" max="7688" width="14.85546875" style="71" customWidth="1"/>
    <col min="7689" max="7689" width="16" style="71" customWidth="1"/>
    <col min="7690" max="7693" width="16.7109375" style="71" customWidth="1"/>
    <col min="7694" max="7694" width="14.85546875" style="71" customWidth="1"/>
    <col min="7695" max="7695" width="9.7109375" style="71"/>
    <col min="7696" max="7696" width="13.85546875" style="71" customWidth="1"/>
    <col min="7697" max="7697" width="14.85546875" style="71" customWidth="1"/>
    <col min="7698" max="7698" width="21.85546875" style="71" customWidth="1"/>
    <col min="7699" max="7936" width="9.7109375" style="71"/>
    <col min="7937" max="7937" width="1.140625" style="71" customWidth="1"/>
    <col min="7938" max="7938" width="5.140625" style="71" customWidth="1"/>
    <col min="7939" max="7939" width="0" style="71" hidden="1" customWidth="1"/>
    <col min="7940" max="7940" width="7.42578125" style="71" customWidth="1"/>
    <col min="7941" max="7941" width="29.28515625" style="71" customWidth="1"/>
    <col min="7942" max="7942" width="19.85546875" style="71" customWidth="1"/>
    <col min="7943" max="7943" width="29.42578125" style="71" customWidth="1"/>
    <col min="7944" max="7944" width="14.85546875" style="71" customWidth="1"/>
    <col min="7945" max="7945" width="16" style="71" customWidth="1"/>
    <col min="7946" max="7949" width="16.7109375" style="71" customWidth="1"/>
    <col min="7950" max="7950" width="14.85546875" style="71" customWidth="1"/>
    <col min="7951" max="7951" width="9.7109375" style="71"/>
    <col min="7952" max="7952" width="13.85546875" style="71" customWidth="1"/>
    <col min="7953" max="7953" width="14.85546875" style="71" customWidth="1"/>
    <col min="7954" max="7954" width="21.85546875" style="71" customWidth="1"/>
    <col min="7955" max="8192" width="9.7109375" style="71"/>
    <col min="8193" max="8193" width="1.140625" style="71" customWidth="1"/>
    <col min="8194" max="8194" width="5.140625" style="71" customWidth="1"/>
    <col min="8195" max="8195" width="0" style="71" hidden="1" customWidth="1"/>
    <col min="8196" max="8196" width="7.42578125" style="71" customWidth="1"/>
    <col min="8197" max="8197" width="29.28515625" style="71" customWidth="1"/>
    <col min="8198" max="8198" width="19.85546875" style="71" customWidth="1"/>
    <col min="8199" max="8199" width="29.42578125" style="71" customWidth="1"/>
    <col min="8200" max="8200" width="14.85546875" style="71" customWidth="1"/>
    <col min="8201" max="8201" width="16" style="71" customWidth="1"/>
    <col min="8202" max="8205" width="16.7109375" style="71" customWidth="1"/>
    <col min="8206" max="8206" width="14.85546875" style="71" customWidth="1"/>
    <col min="8207" max="8207" width="9.7109375" style="71"/>
    <col min="8208" max="8208" width="13.85546875" style="71" customWidth="1"/>
    <col min="8209" max="8209" width="14.85546875" style="71" customWidth="1"/>
    <col min="8210" max="8210" width="21.85546875" style="71" customWidth="1"/>
    <col min="8211" max="8448" width="9.7109375" style="71"/>
    <col min="8449" max="8449" width="1.140625" style="71" customWidth="1"/>
    <col min="8450" max="8450" width="5.140625" style="71" customWidth="1"/>
    <col min="8451" max="8451" width="0" style="71" hidden="1" customWidth="1"/>
    <col min="8452" max="8452" width="7.42578125" style="71" customWidth="1"/>
    <col min="8453" max="8453" width="29.28515625" style="71" customWidth="1"/>
    <col min="8454" max="8454" width="19.85546875" style="71" customWidth="1"/>
    <col min="8455" max="8455" width="29.42578125" style="71" customWidth="1"/>
    <col min="8456" max="8456" width="14.85546875" style="71" customWidth="1"/>
    <col min="8457" max="8457" width="16" style="71" customWidth="1"/>
    <col min="8458" max="8461" width="16.7109375" style="71" customWidth="1"/>
    <col min="8462" max="8462" width="14.85546875" style="71" customWidth="1"/>
    <col min="8463" max="8463" width="9.7109375" style="71"/>
    <col min="8464" max="8464" width="13.85546875" style="71" customWidth="1"/>
    <col min="8465" max="8465" width="14.85546875" style="71" customWidth="1"/>
    <col min="8466" max="8466" width="21.85546875" style="71" customWidth="1"/>
    <col min="8467" max="8704" width="9.7109375" style="71"/>
    <col min="8705" max="8705" width="1.140625" style="71" customWidth="1"/>
    <col min="8706" max="8706" width="5.140625" style="71" customWidth="1"/>
    <col min="8707" max="8707" width="0" style="71" hidden="1" customWidth="1"/>
    <col min="8708" max="8708" width="7.42578125" style="71" customWidth="1"/>
    <col min="8709" max="8709" width="29.28515625" style="71" customWidth="1"/>
    <col min="8710" max="8710" width="19.85546875" style="71" customWidth="1"/>
    <col min="8711" max="8711" width="29.42578125" style="71" customWidth="1"/>
    <col min="8712" max="8712" width="14.85546875" style="71" customWidth="1"/>
    <col min="8713" max="8713" width="16" style="71" customWidth="1"/>
    <col min="8714" max="8717" width="16.7109375" style="71" customWidth="1"/>
    <col min="8718" max="8718" width="14.85546875" style="71" customWidth="1"/>
    <col min="8719" max="8719" width="9.7109375" style="71"/>
    <col min="8720" max="8720" width="13.85546875" style="71" customWidth="1"/>
    <col min="8721" max="8721" width="14.85546875" style="71" customWidth="1"/>
    <col min="8722" max="8722" width="21.85546875" style="71" customWidth="1"/>
    <col min="8723" max="8960" width="9.7109375" style="71"/>
    <col min="8961" max="8961" width="1.140625" style="71" customWidth="1"/>
    <col min="8962" max="8962" width="5.140625" style="71" customWidth="1"/>
    <col min="8963" max="8963" width="0" style="71" hidden="1" customWidth="1"/>
    <col min="8964" max="8964" width="7.42578125" style="71" customWidth="1"/>
    <col min="8965" max="8965" width="29.28515625" style="71" customWidth="1"/>
    <col min="8966" max="8966" width="19.85546875" style="71" customWidth="1"/>
    <col min="8967" max="8967" width="29.42578125" style="71" customWidth="1"/>
    <col min="8968" max="8968" width="14.85546875" style="71" customWidth="1"/>
    <col min="8969" max="8969" width="16" style="71" customWidth="1"/>
    <col min="8970" max="8973" width="16.7109375" style="71" customWidth="1"/>
    <col min="8974" max="8974" width="14.85546875" style="71" customWidth="1"/>
    <col min="8975" max="8975" width="9.7109375" style="71"/>
    <col min="8976" max="8976" width="13.85546875" style="71" customWidth="1"/>
    <col min="8977" max="8977" width="14.85546875" style="71" customWidth="1"/>
    <col min="8978" max="8978" width="21.85546875" style="71" customWidth="1"/>
    <col min="8979" max="9216" width="9.7109375" style="71"/>
    <col min="9217" max="9217" width="1.140625" style="71" customWidth="1"/>
    <col min="9218" max="9218" width="5.140625" style="71" customWidth="1"/>
    <col min="9219" max="9219" width="0" style="71" hidden="1" customWidth="1"/>
    <col min="9220" max="9220" width="7.42578125" style="71" customWidth="1"/>
    <col min="9221" max="9221" width="29.28515625" style="71" customWidth="1"/>
    <col min="9222" max="9222" width="19.85546875" style="71" customWidth="1"/>
    <col min="9223" max="9223" width="29.42578125" style="71" customWidth="1"/>
    <col min="9224" max="9224" width="14.85546875" style="71" customWidth="1"/>
    <col min="9225" max="9225" width="16" style="71" customWidth="1"/>
    <col min="9226" max="9229" width="16.7109375" style="71" customWidth="1"/>
    <col min="9230" max="9230" width="14.85546875" style="71" customWidth="1"/>
    <col min="9231" max="9231" width="9.7109375" style="71"/>
    <col min="9232" max="9232" width="13.85546875" style="71" customWidth="1"/>
    <col min="9233" max="9233" width="14.85546875" style="71" customWidth="1"/>
    <col min="9234" max="9234" width="21.85546875" style="71" customWidth="1"/>
    <col min="9235" max="9472" width="9.7109375" style="71"/>
    <col min="9473" max="9473" width="1.140625" style="71" customWidth="1"/>
    <col min="9474" max="9474" width="5.140625" style="71" customWidth="1"/>
    <col min="9475" max="9475" width="0" style="71" hidden="1" customWidth="1"/>
    <col min="9476" max="9476" width="7.42578125" style="71" customWidth="1"/>
    <col min="9477" max="9477" width="29.28515625" style="71" customWidth="1"/>
    <col min="9478" max="9478" width="19.85546875" style="71" customWidth="1"/>
    <col min="9479" max="9479" width="29.42578125" style="71" customWidth="1"/>
    <col min="9480" max="9480" width="14.85546875" style="71" customWidth="1"/>
    <col min="9481" max="9481" width="16" style="71" customWidth="1"/>
    <col min="9482" max="9485" width="16.7109375" style="71" customWidth="1"/>
    <col min="9486" max="9486" width="14.85546875" style="71" customWidth="1"/>
    <col min="9487" max="9487" width="9.7109375" style="71"/>
    <col min="9488" max="9488" width="13.85546875" style="71" customWidth="1"/>
    <col min="9489" max="9489" width="14.85546875" style="71" customWidth="1"/>
    <col min="9490" max="9490" width="21.85546875" style="71" customWidth="1"/>
    <col min="9491" max="9728" width="9.7109375" style="71"/>
    <col min="9729" max="9729" width="1.140625" style="71" customWidth="1"/>
    <col min="9730" max="9730" width="5.140625" style="71" customWidth="1"/>
    <col min="9731" max="9731" width="0" style="71" hidden="1" customWidth="1"/>
    <col min="9732" max="9732" width="7.42578125" style="71" customWidth="1"/>
    <col min="9733" max="9733" width="29.28515625" style="71" customWidth="1"/>
    <col min="9734" max="9734" width="19.85546875" style="71" customWidth="1"/>
    <col min="9735" max="9735" width="29.42578125" style="71" customWidth="1"/>
    <col min="9736" max="9736" width="14.85546875" style="71" customWidth="1"/>
    <col min="9737" max="9737" width="16" style="71" customWidth="1"/>
    <col min="9738" max="9741" width="16.7109375" style="71" customWidth="1"/>
    <col min="9742" max="9742" width="14.85546875" style="71" customWidth="1"/>
    <col min="9743" max="9743" width="9.7109375" style="71"/>
    <col min="9744" max="9744" width="13.85546875" style="71" customWidth="1"/>
    <col min="9745" max="9745" width="14.85546875" style="71" customWidth="1"/>
    <col min="9746" max="9746" width="21.85546875" style="71" customWidth="1"/>
    <col min="9747" max="9984" width="9.7109375" style="71"/>
    <col min="9985" max="9985" width="1.140625" style="71" customWidth="1"/>
    <col min="9986" max="9986" width="5.140625" style="71" customWidth="1"/>
    <col min="9987" max="9987" width="0" style="71" hidden="1" customWidth="1"/>
    <col min="9988" max="9988" width="7.42578125" style="71" customWidth="1"/>
    <col min="9989" max="9989" width="29.28515625" style="71" customWidth="1"/>
    <col min="9990" max="9990" width="19.85546875" style="71" customWidth="1"/>
    <col min="9991" max="9991" width="29.42578125" style="71" customWidth="1"/>
    <col min="9992" max="9992" width="14.85546875" style="71" customWidth="1"/>
    <col min="9993" max="9993" width="16" style="71" customWidth="1"/>
    <col min="9994" max="9997" width="16.7109375" style="71" customWidth="1"/>
    <col min="9998" max="9998" width="14.85546875" style="71" customWidth="1"/>
    <col min="9999" max="9999" width="9.7109375" style="71"/>
    <col min="10000" max="10000" width="13.85546875" style="71" customWidth="1"/>
    <col min="10001" max="10001" width="14.85546875" style="71" customWidth="1"/>
    <col min="10002" max="10002" width="21.85546875" style="71" customWidth="1"/>
    <col min="10003" max="10240" width="9.7109375" style="71"/>
    <col min="10241" max="10241" width="1.140625" style="71" customWidth="1"/>
    <col min="10242" max="10242" width="5.140625" style="71" customWidth="1"/>
    <col min="10243" max="10243" width="0" style="71" hidden="1" customWidth="1"/>
    <col min="10244" max="10244" width="7.42578125" style="71" customWidth="1"/>
    <col min="10245" max="10245" width="29.28515625" style="71" customWidth="1"/>
    <col min="10246" max="10246" width="19.85546875" style="71" customWidth="1"/>
    <col min="10247" max="10247" width="29.42578125" style="71" customWidth="1"/>
    <col min="10248" max="10248" width="14.85546875" style="71" customWidth="1"/>
    <col min="10249" max="10249" width="16" style="71" customWidth="1"/>
    <col min="10250" max="10253" width="16.7109375" style="71" customWidth="1"/>
    <col min="10254" max="10254" width="14.85546875" style="71" customWidth="1"/>
    <col min="10255" max="10255" width="9.7109375" style="71"/>
    <col min="10256" max="10256" width="13.85546875" style="71" customWidth="1"/>
    <col min="10257" max="10257" width="14.85546875" style="71" customWidth="1"/>
    <col min="10258" max="10258" width="21.85546875" style="71" customWidth="1"/>
    <col min="10259" max="10496" width="9.7109375" style="71"/>
    <col min="10497" max="10497" width="1.140625" style="71" customWidth="1"/>
    <col min="10498" max="10498" width="5.140625" style="71" customWidth="1"/>
    <col min="10499" max="10499" width="0" style="71" hidden="1" customWidth="1"/>
    <col min="10500" max="10500" width="7.42578125" style="71" customWidth="1"/>
    <col min="10501" max="10501" width="29.28515625" style="71" customWidth="1"/>
    <col min="10502" max="10502" width="19.85546875" style="71" customWidth="1"/>
    <col min="10503" max="10503" width="29.42578125" style="71" customWidth="1"/>
    <col min="10504" max="10504" width="14.85546875" style="71" customWidth="1"/>
    <col min="10505" max="10505" width="16" style="71" customWidth="1"/>
    <col min="10506" max="10509" width="16.7109375" style="71" customWidth="1"/>
    <col min="10510" max="10510" width="14.85546875" style="71" customWidth="1"/>
    <col min="10511" max="10511" width="9.7109375" style="71"/>
    <col min="10512" max="10512" width="13.85546875" style="71" customWidth="1"/>
    <col min="10513" max="10513" width="14.85546875" style="71" customWidth="1"/>
    <col min="10514" max="10514" width="21.85546875" style="71" customWidth="1"/>
    <col min="10515" max="10752" width="9.7109375" style="71"/>
    <col min="10753" max="10753" width="1.140625" style="71" customWidth="1"/>
    <col min="10754" max="10754" width="5.140625" style="71" customWidth="1"/>
    <col min="10755" max="10755" width="0" style="71" hidden="1" customWidth="1"/>
    <col min="10756" max="10756" width="7.42578125" style="71" customWidth="1"/>
    <col min="10757" max="10757" width="29.28515625" style="71" customWidth="1"/>
    <col min="10758" max="10758" width="19.85546875" style="71" customWidth="1"/>
    <col min="10759" max="10759" width="29.42578125" style="71" customWidth="1"/>
    <col min="10760" max="10760" width="14.85546875" style="71" customWidth="1"/>
    <col min="10761" max="10761" width="16" style="71" customWidth="1"/>
    <col min="10762" max="10765" width="16.7109375" style="71" customWidth="1"/>
    <col min="10766" max="10766" width="14.85546875" style="71" customWidth="1"/>
    <col min="10767" max="10767" width="9.7109375" style="71"/>
    <col min="10768" max="10768" width="13.85546875" style="71" customWidth="1"/>
    <col min="10769" max="10769" width="14.85546875" style="71" customWidth="1"/>
    <col min="10770" max="10770" width="21.85546875" style="71" customWidth="1"/>
    <col min="10771" max="11008" width="9.7109375" style="71"/>
    <col min="11009" max="11009" width="1.140625" style="71" customWidth="1"/>
    <col min="11010" max="11010" width="5.140625" style="71" customWidth="1"/>
    <col min="11011" max="11011" width="0" style="71" hidden="1" customWidth="1"/>
    <col min="11012" max="11012" width="7.42578125" style="71" customWidth="1"/>
    <col min="11013" max="11013" width="29.28515625" style="71" customWidth="1"/>
    <col min="11014" max="11014" width="19.85546875" style="71" customWidth="1"/>
    <col min="11015" max="11015" width="29.42578125" style="71" customWidth="1"/>
    <col min="11016" max="11016" width="14.85546875" style="71" customWidth="1"/>
    <col min="11017" max="11017" width="16" style="71" customWidth="1"/>
    <col min="11018" max="11021" width="16.7109375" style="71" customWidth="1"/>
    <col min="11022" max="11022" width="14.85546875" style="71" customWidth="1"/>
    <col min="11023" max="11023" width="9.7109375" style="71"/>
    <col min="11024" max="11024" width="13.85546875" style="71" customWidth="1"/>
    <col min="11025" max="11025" width="14.85546875" style="71" customWidth="1"/>
    <col min="11026" max="11026" width="21.85546875" style="71" customWidth="1"/>
    <col min="11027" max="11264" width="9.7109375" style="71"/>
    <col min="11265" max="11265" width="1.140625" style="71" customWidth="1"/>
    <col min="11266" max="11266" width="5.140625" style="71" customWidth="1"/>
    <col min="11267" max="11267" width="0" style="71" hidden="1" customWidth="1"/>
    <col min="11268" max="11268" width="7.42578125" style="71" customWidth="1"/>
    <col min="11269" max="11269" width="29.28515625" style="71" customWidth="1"/>
    <col min="11270" max="11270" width="19.85546875" style="71" customWidth="1"/>
    <col min="11271" max="11271" width="29.42578125" style="71" customWidth="1"/>
    <col min="11272" max="11272" width="14.85546875" style="71" customWidth="1"/>
    <col min="11273" max="11273" width="16" style="71" customWidth="1"/>
    <col min="11274" max="11277" width="16.7109375" style="71" customWidth="1"/>
    <col min="11278" max="11278" width="14.85546875" style="71" customWidth="1"/>
    <col min="11279" max="11279" width="9.7109375" style="71"/>
    <col min="11280" max="11280" width="13.85546875" style="71" customWidth="1"/>
    <col min="11281" max="11281" width="14.85546875" style="71" customWidth="1"/>
    <col min="11282" max="11282" width="21.85546875" style="71" customWidth="1"/>
    <col min="11283" max="11520" width="9.7109375" style="71"/>
    <col min="11521" max="11521" width="1.140625" style="71" customWidth="1"/>
    <col min="11522" max="11522" width="5.140625" style="71" customWidth="1"/>
    <col min="11523" max="11523" width="0" style="71" hidden="1" customWidth="1"/>
    <col min="11524" max="11524" width="7.42578125" style="71" customWidth="1"/>
    <col min="11525" max="11525" width="29.28515625" style="71" customWidth="1"/>
    <col min="11526" max="11526" width="19.85546875" style="71" customWidth="1"/>
    <col min="11527" max="11527" width="29.42578125" style="71" customWidth="1"/>
    <col min="11528" max="11528" width="14.85546875" style="71" customWidth="1"/>
    <col min="11529" max="11529" width="16" style="71" customWidth="1"/>
    <col min="11530" max="11533" width="16.7109375" style="71" customWidth="1"/>
    <col min="11534" max="11534" width="14.85546875" style="71" customWidth="1"/>
    <col min="11535" max="11535" width="9.7109375" style="71"/>
    <col min="11536" max="11536" width="13.85546875" style="71" customWidth="1"/>
    <col min="11537" max="11537" width="14.85546875" style="71" customWidth="1"/>
    <col min="11538" max="11538" width="21.85546875" style="71" customWidth="1"/>
    <col min="11539" max="11776" width="9.7109375" style="71"/>
    <col min="11777" max="11777" width="1.140625" style="71" customWidth="1"/>
    <col min="11778" max="11778" width="5.140625" style="71" customWidth="1"/>
    <col min="11779" max="11779" width="0" style="71" hidden="1" customWidth="1"/>
    <col min="11780" max="11780" width="7.42578125" style="71" customWidth="1"/>
    <col min="11781" max="11781" width="29.28515625" style="71" customWidth="1"/>
    <col min="11782" max="11782" width="19.85546875" style="71" customWidth="1"/>
    <col min="11783" max="11783" width="29.42578125" style="71" customWidth="1"/>
    <col min="11784" max="11784" width="14.85546875" style="71" customWidth="1"/>
    <col min="11785" max="11785" width="16" style="71" customWidth="1"/>
    <col min="11786" max="11789" width="16.7109375" style="71" customWidth="1"/>
    <col min="11790" max="11790" width="14.85546875" style="71" customWidth="1"/>
    <col min="11791" max="11791" width="9.7109375" style="71"/>
    <col min="11792" max="11792" width="13.85546875" style="71" customWidth="1"/>
    <col min="11793" max="11793" width="14.85546875" style="71" customWidth="1"/>
    <col min="11794" max="11794" width="21.85546875" style="71" customWidth="1"/>
    <col min="11795" max="12032" width="9.7109375" style="71"/>
    <col min="12033" max="12033" width="1.140625" style="71" customWidth="1"/>
    <col min="12034" max="12034" width="5.140625" style="71" customWidth="1"/>
    <col min="12035" max="12035" width="0" style="71" hidden="1" customWidth="1"/>
    <col min="12036" max="12036" width="7.42578125" style="71" customWidth="1"/>
    <col min="12037" max="12037" width="29.28515625" style="71" customWidth="1"/>
    <col min="12038" max="12038" width="19.85546875" style="71" customWidth="1"/>
    <col min="12039" max="12039" width="29.42578125" style="71" customWidth="1"/>
    <col min="12040" max="12040" width="14.85546875" style="71" customWidth="1"/>
    <col min="12041" max="12041" width="16" style="71" customWidth="1"/>
    <col min="12042" max="12045" width="16.7109375" style="71" customWidth="1"/>
    <col min="12046" max="12046" width="14.85546875" style="71" customWidth="1"/>
    <col min="12047" max="12047" width="9.7109375" style="71"/>
    <col min="12048" max="12048" width="13.85546875" style="71" customWidth="1"/>
    <col min="12049" max="12049" width="14.85546875" style="71" customWidth="1"/>
    <col min="12050" max="12050" width="21.85546875" style="71" customWidth="1"/>
    <col min="12051" max="12288" width="9.7109375" style="71"/>
    <col min="12289" max="12289" width="1.140625" style="71" customWidth="1"/>
    <col min="12290" max="12290" width="5.140625" style="71" customWidth="1"/>
    <col min="12291" max="12291" width="0" style="71" hidden="1" customWidth="1"/>
    <col min="12292" max="12292" width="7.42578125" style="71" customWidth="1"/>
    <col min="12293" max="12293" width="29.28515625" style="71" customWidth="1"/>
    <col min="12294" max="12294" width="19.85546875" style="71" customWidth="1"/>
    <col min="12295" max="12295" width="29.42578125" style="71" customWidth="1"/>
    <col min="12296" max="12296" width="14.85546875" style="71" customWidth="1"/>
    <col min="12297" max="12297" width="16" style="71" customWidth="1"/>
    <col min="12298" max="12301" width="16.7109375" style="71" customWidth="1"/>
    <col min="12302" max="12302" width="14.85546875" style="71" customWidth="1"/>
    <col min="12303" max="12303" width="9.7109375" style="71"/>
    <col min="12304" max="12304" width="13.85546875" style="71" customWidth="1"/>
    <col min="12305" max="12305" width="14.85546875" style="71" customWidth="1"/>
    <col min="12306" max="12306" width="21.85546875" style="71" customWidth="1"/>
    <col min="12307" max="12544" width="9.7109375" style="71"/>
    <col min="12545" max="12545" width="1.140625" style="71" customWidth="1"/>
    <col min="12546" max="12546" width="5.140625" style="71" customWidth="1"/>
    <col min="12547" max="12547" width="0" style="71" hidden="1" customWidth="1"/>
    <col min="12548" max="12548" width="7.42578125" style="71" customWidth="1"/>
    <col min="12549" max="12549" width="29.28515625" style="71" customWidth="1"/>
    <col min="12550" max="12550" width="19.85546875" style="71" customWidth="1"/>
    <col min="12551" max="12551" width="29.42578125" style="71" customWidth="1"/>
    <col min="12552" max="12552" width="14.85546875" style="71" customWidth="1"/>
    <col min="12553" max="12553" width="16" style="71" customWidth="1"/>
    <col min="12554" max="12557" width="16.7109375" style="71" customWidth="1"/>
    <col min="12558" max="12558" width="14.85546875" style="71" customWidth="1"/>
    <col min="12559" max="12559" width="9.7109375" style="71"/>
    <col min="12560" max="12560" width="13.85546875" style="71" customWidth="1"/>
    <col min="12561" max="12561" width="14.85546875" style="71" customWidth="1"/>
    <col min="12562" max="12562" width="21.85546875" style="71" customWidth="1"/>
    <col min="12563" max="12800" width="9.7109375" style="71"/>
    <col min="12801" max="12801" width="1.140625" style="71" customWidth="1"/>
    <col min="12802" max="12802" width="5.140625" style="71" customWidth="1"/>
    <col min="12803" max="12803" width="0" style="71" hidden="1" customWidth="1"/>
    <col min="12804" max="12804" width="7.42578125" style="71" customWidth="1"/>
    <col min="12805" max="12805" width="29.28515625" style="71" customWidth="1"/>
    <col min="12806" max="12806" width="19.85546875" style="71" customWidth="1"/>
    <col min="12807" max="12807" width="29.42578125" style="71" customWidth="1"/>
    <col min="12808" max="12808" width="14.85546875" style="71" customWidth="1"/>
    <col min="12809" max="12809" width="16" style="71" customWidth="1"/>
    <col min="12810" max="12813" width="16.7109375" style="71" customWidth="1"/>
    <col min="12814" max="12814" width="14.85546875" style="71" customWidth="1"/>
    <col min="12815" max="12815" width="9.7109375" style="71"/>
    <col min="12816" max="12816" width="13.85546875" style="71" customWidth="1"/>
    <col min="12817" max="12817" width="14.85546875" style="71" customWidth="1"/>
    <col min="12818" max="12818" width="21.85546875" style="71" customWidth="1"/>
    <col min="12819" max="13056" width="9.7109375" style="71"/>
    <col min="13057" max="13057" width="1.140625" style="71" customWidth="1"/>
    <col min="13058" max="13058" width="5.140625" style="71" customWidth="1"/>
    <col min="13059" max="13059" width="0" style="71" hidden="1" customWidth="1"/>
    <col min="13060" max="13060" width="7.42578125" style="71" customWidth="1"/>
    <col min="13061" max="13061" width="29.28515625" style="71" customWidth="1"/>
    <col min="13062" max="13062" width="19.85546875" style="71" customWidth="1"/>
    <col min="13063" max="13063" width="29.42578125" style="71" customWidth="1"/>
    <col min="13064" max="13064" width="14.85546875" style="71" customWidth="1"/>
    <col min="13065" max="13065" width="16" style="71" customWidth="1"/>
    <col min="13066" max="13069" width="16.7109375" style="71" customWidth="1"/>
    <col min="13070" max="13070" width="14.85546875" style="71" customWidth="1"/>
    <col min="13071" max="13071" width="9.7109375" style="71"/>
    <col min="13072" max="13072" width="13.85546875" style="71" customWidth="1"/>
    <col min="13073" max="13073" width="14.85546875" style="71" customWidth="1"/>
    <col min="13074" max="13074" width="21.85546875" style="71" customWidth="1"/>
    <col min="13075" max="13312" width="9.7109375" style="71"/>
    <col min="13313" max="13313" width="1.140625" style="71" customWidth="1"/>
    <col min="13314" max="13314" width="5.140625" style="71" customWidth="1"/>
    <col min="13315" max="13315" width="0" style="71" hidden="1" customWidth="1"/>
    <col min="13316" max="13316" width="7.42578125" style="71" customWidth="1"/>
    <col min="13317" max="13317" width="29.28515625" style="71" customWidth="1"/>
    <col min="13318" max="13318" width="19.85546875" style="71" customWidth="1"/>
    <col min="13319" max="13319" width="29.42578125" style="71" customWidth="1"/>
    <col min="13320" max="13320" width="14.85546875" style="71" customWidth="1"/>
    <col min="13321" max="13321" width="16" style="71" customWidth="1"/>
    <col min="13322" max="13325" width="16.7109375" style="71" customWidth="1"/>
    <col min="13326" max="13326" width="14.85546875" style="71" customWidth="1"/>
    <col min="13327" max="13327" width="9.7109375" style="71"/>
    <col min="13328" max="13328" width="13.85546875" style="71" customWidth="1"/>
    <col min="13329" max="13329" width="14.85546875" style="71" customWidth="1"/>
    <col min="13330" max="13330" width="21.85546875" style="71" customWidth="1"/>
    <col min="13331" max="13568" width="9.7109375" style="71"/>
    <col min="13569" max="13569" width="1.140625" style="71" customWidth="1"/>
    <col min="13570" max="13570" width="5.140625" style="71" customWidth="1"/>
    <col min="13571" max="13571" width="0" style="71" hidden="1" customWidth="1"/>
    <col min="13572" max="13572" width="7.42578125" style="71" customWidth="1"/>
    <col min="13573" max="13573" width="29.28515625" style="71" customWidth="1"/>
    <col min="13574" max="13574" width="19.85546875" style="71" customWidth="1"/>
    <col min="13575" max="13575" width="29.42578125" style="71" customWidth="1"/>
    <col min="13576" max="13576" width="14.85546875" style="71" customWidth="1"/>
    <col min="13577" max="13577" width="16" style="71" customWidth="1"/>
    <col min="13578" max="13581" width="16.7109375" style="71" customWidth="1"/>
    <col min="13582" max="13582" width="14.85546875" style="71" customWidth="1"/>
    <col min="13583" max="13583" width="9.7109375" style="71"/>
    <col min="13584" max="13584" width="13.85546875" style="71" customWidth="1"/>
    <col min="13585" max="13585" width="14.85546875" style="71" customWidth="1"/>
    <col min="13586" max="13586" width="21.85546875" style="71" customWidth="1"/>
    <col min="13587" max="13824" width="9.7109375" style="71"/>
    <col min="13825" max="13825" width="1.140625" style="71" customWidth="1"/>
    <col min="13826" max="13826" width="5.140625" style="71" customWidth="1"/>
    <col min="13827" max="13827" width="0" style="71" hidden="1" customWidth="1"/>
    <col min="13828" max="13828" width="7.42578125" style="71" customWidth="1"/>
    <col min="13829" max="13829" width="29.28515625" style="71" customWidth="1"/>
    <col min="13830" max="13830" width="19.85546875" style="71" customWidth="1"/>
    <col min="13831" max="13831" width="29.42578125" style="71" customWidth="1"/>
    <col min="13832" max="13832" width="14.85546875" style="71" customWidth="1"/>
    <col min="13833" max="13833" width="16" style="71" customWidth="1"/>
    <col min="13834" max="13837" width="16.7109375" style="71" customWidth="1"/>
    <col min="13838" max="13838" width="14.85546875" style="71" customWidth="1"/>
    <col min="13839" max="13839" width="9.7109375" style="71"/>
    <col min="13840" max="13840" width="13.85546875" style="71" customWidth="1"/>
    <col min="13841" max="13841" width="14.85546875" style="71" customWidth="1"/>
    <col min="13842" max="13842" width="21.85546875" style="71" customWidth="1"/>
    <col min="13843" max="14080" width="9.7109375" style="71"/>
    <col min="14081" max="14081" width="1.140625" style="71" customWidth="1"/>
    <col min="14082" max="14082" width="5.140625" style="71" customWidth="1"/>
    <col min="14083" max="14083" width="0" style="71" hidden="1" customWidth="1"/>
    <col min="14084" max="14084" width="7.42578125" style="71" customWidth="1"/>
    <col min="14085" max="14085" width="29.28515625" style="71" customWidth="1"/>
    <col min="14086" max="14086" width="19.85546875" style="71" customWidth="1"/>
    <col min="14087" max="14087" width="29.42578125" style="71" customWidth="1"/>
    <col min="14088" max="14088" width="14.85546875" style="71" customWidth="1"/>
    <col min="14089" max="14089" width="16" style="71" customWidth="1"/>
    <col min="14090" max="14093" width="16.7109375" style="71" customWidth="1"/>
    <col min="14094" max="14094" width="14.85546875" style="71" customWidth="1"/>
    <col min="14095" max="14095" width="9.7109375" style="71"/>
    <col min="14096" max="14096" width="13.85546875" style="71" customWidth="1"/>
    <col min="14097" max="14097" width="14.85546875" style="71" customWidth="1"/>
    <col min="14098" max="14098" width="21.85546875" style="71" customWidth="1"/>
    <col min="14099" max="14336" width="9.7109375" style="71"/>
    <col min="14337" max="14337" width="1.140625" style="71" customWidth="1"/>
    <col min="14338" max="14338" width="5.140625" style="71" customWidth="1"/>
    <col min="14339" max="14339" width="0" style="71" hidden="1" customWidth="1"/>
    <col min="14340" max="14340" width="7.42578125" style="71" customWidth="1"/>
    <col min="14341" max="14341" width="29.28515625" style="71" customWidth="1"/>
    <col min="14342" max="14342" width="19.85546875" style="71" customWidth="1"/>
    <col min="14343" max="14343" width="29.42578125" style="71" customWidth="1"/>
    <col min="14344" max="14344" width="14.85546875" style="71" customWidth="1"/>
    <col min="14345" max="14345" width="16" style="71" customWidth="1"/>
    <col min="14346" max="14349" width="16.7109375" style="71" customWidth="1"/>
    <col min="14350" max="14350" width="14.85546875" style="71" customWidth="1"/>
    <col min="14351" max="14351" width="9.7109375" style="71"/>
    <col min="14352" max="14352" width="13.85546875" style="71" customWidth="1"/>
    <col min="14353" max="14353" width="14.85546875" style="71" customWidth="1"/>
    <col min="14354" max="14354" width="21.85546875" style="71" customWidth="1"/>
    <col min="14355" max="14592" width="9.7109375" style="71"/>
    <col min="14593" max="14593" width="1.140625" style="71" customWidth="1"/>
    <col min="14594" max="14594" width="5.140625" style="71" customWidth="1"/>
    <col min="14595" max="14595" width="0" style="71" hidden="1" customWidth="1"/>
    <col min="14596" max="14596" width="7.42578125" style="71" customWidth="1"/>
    <col min="14597" max="14597" width="29.28515625" style="71" customWidth="1"/>
    <col min="14598" max="14598" width="19.85546875" style="71" customWidth="1"/>
    <col min="14599" max="14599" width="29.42578125" style="71" customWidth="1"/>
    <col min="14600" max="14600" width="14.85546875" style="71" customWidth="1"/>
    <col min="14601" max="14601" width="16" style="71" customWidth="1"/>
    <col min="14602" max="14605" width="16.7109375" style="71" customWidth="1"/>
    <col min="14606" max="14606" width="14.85546875" style="71" customWidth="1"/>
    <col min="14607" max="14607" width="9.7109375" style="71"/>
    <col min="14608" max="14608" width="13.85546875" style="71" customWidth="1"/>
    <col min="14609" max="14609" width="14.85546875" style="71" customWidth="1"/>
    <col min="14610" max="14610" width="21.85546875" style="71" customWidth="1"/>
    <col min="14611" max="14848" width="9.7109375" style="71"/>
    <col min="14849" max="14849" width="1.140625" style="71" customWidth="1"/>
    <col min="14850" max="14850" width="5.140625" style="71" customWidth="1"/>
    <col min="14851" max="14851" width="0" style="71" hidden="1" customWidth="1"/>
    <col min="14852" max="14852" width="7.42578125" style="71" customWidth="1"/>
    <col min="14853" max="14853" width="29.28515625" style="71" customWidth="1"/>
    <col min="14854" max="14854" width="19.85546875" style="71" customWidth="1"/>
    <col min="14855" max="14855" width="29.42578125" style="71" customWidth="1"/>
    <col min="14856" max="14856" width="14.85546875" style="71" customWidth="1"/>
    <col min="14857" max="14857" width="16" style="71" customWidth="1"/>
    <col min="14858" max="14861" width="16.7109375" style="71" customWidth="1"/>
    <col min="14862" max="14862" width="14.85546875" style="71" customWidth="1"/>
    <col min="14863" max="14863" width="9.7109375" style="71"/>
    <col min="14864" max="14864" width="13.85546875" style="71" customWidth="1"/>
    <col min="14865" max="14865" width="14.85546875" style="71" customWidth="1"/>
    <col min="14866" max="14866" width="21.85546875" style="71" customWidth="1"/>
    <col min="14867" max="15104" width="9.7109375" style="71"/>
    <col min="15105" max="15105" width="1.140625" style="71" customWidth="1"/>
    <col min="15106" max="15106" width="5.140625" style="71" customWidth="1"/>
    <col min="15107" max="15107" width="0" style="71" hidden="1" customWidth="1"/>
    <col min="15108" max="15108" width="7.42578125" style="71" customWidth="1"/>
    <col min="15109" max="15109" width="29.28515625" style="71" customWidth="1"/>
    <col min="15110" max="15110" width="19.85546875" style="71" customWidth="1"/>
    <col min="15111" max="15111" width="29.42578125" style="71" customWidth="1"/>
    <col min="15112" max="15112" width="14.85546875" style="71" customWidth="1"/>
    <col min="15113" max="15113" width="16" style="71" customWidth="1"/>
    <col min="15114" max="15117" width="16.7109375" style="71" customWidth="1"/>
    <col min="15118" max="15118" width="14.85546875" style="71" customWidth="1"/>
    <col min="15119" max="15119" width="9.7109375" style="71"/>
    <col min="15120" max="15120" width="13.85546875" style="71" customWidth="1"/>
    <col min="15121" max="15121" width="14.85546875" style="71" customWidth="1"/>
    <col min="15122" max="15122" width="21.85546875" style="71" customWidth="1"/>
    <col min="15123" max="15360" width="9.7109375" style="71"/>
    <col min="15361" max="15361" width="1.140625" style="71" customWidth="1"/>
    <col min="15362" max="15362" width="5.140625" style="71" customWidth="1"/>
    <col min="15363" max="15363" width="0" style="71" hidden="1" customWidth="1"/>
    <col min="15364" max="15364" width="7.42578125" style="71" customWidth="1"/>
    <col min="15365" max="15365" width="29.28515625" style="71" customWidth="1"/>
    <col min="15366" max="15366" width="19.85546875" style="71" customWidth="1"/>
    <col min="15367" max="15367" width="29.42578125" style="71" customWidth="1"/>
    <col min="15368" max="15368" width="14.85546875" style="71" customWidth="1"/>
    <col min="15369" max="15369" width="16" style="71" customWidth="1"/>
    <col min="15370" max="15373" width="16.7109375" style="71" customWidth="1"/>
    <col min="15374" max="15374" width="14.85546875" style="71" customWidth="1"/>
    <col min="15375" max="15375" width="9.7109375" style="71"/>
    <col min="15376" max="15376" width="13.85546875" style="71" customWidth="1"/>
    <col min="15377" max="15377" width="14.85546875" style="71" customWidth="1"/>
    <col min="15378" max="15378" width="21.85546875" style="71" customWidth="1"/>
    <col min="15379" max="15616" width="9.7109375" style="71"/>
    <col min="15617" max="15617" width="1.140625" style="71" customWidth="1"/>
    <col min="15618" max="15618" width="5.140625" style="71" customWidth="1"/>
    <col min="15619" max="15619" width="0" style="71" hidden="1" customWidth="1"/>
    <col min="15620" max="15620" width="7.42578125" style="71" customWidth="1"/>
    <col min="15621" max="15621" width="29.28515625" style="71" customWidth="1"/>
    <col min="15622" max="15622" width="19.85546875" style="71" customWidth="1"/>
    <col min="15623" max="15623" width="29.42578125" style="71" customWidth="1"/>
    <col min="15624" max="15624" width="14.85546875" style="71" customWidth="1"/>
    <col min="15625" max="15625" width="16" style="71" customWidth="1"/>
    <col min="15626" max="15629" width="16.7109375" style="71" customWidth="1"/>
    <col min="15630" max="15630" width="14.85546875" style="71" customWidth="1"/>
    <col min="15631" max="15631" width="9.7109375" style="71"/>
    <col min="15632" max="15632" width="13.85546875" style="71" customWidth="1"/>
    <col min="15633" max="15633" width="14.85546875" style="71" customWidth="1"/>
    <col min="15634" max="15634" width="21.85546875" style="71" customWidth="1"/>
    <col min="15635" max="15872" width="9.7109375" style="71"/>
    <col min="15873" max="15873" width="1.140625" style="71" customWidth="1"/>
    <col min="15874" max="15874" width="5.140625" style="71" customWidth="1"/>
    <col min="15875" max="15875" width="0" style="71" hidden="1" customWidth="1"/>
    <col min="15876" max="15876" width="7.42578125" style="71" customWidth="1"/>
    <col min="15877" max="15877" width="29.28515625" style="71" customWidth="1"/>
    <col min="15878" max="15878" width="19.85546875" style="71" customWidth="1"/>
    <col min="15879" max="15879" width="29.42578125" style="71" customWidth="1"/>
    <col min="15880" max="15880" width="14.85546875" style="71" customWidth="1"/>
    <col min="15881" max="15881" width="16" style="71" customWidth="1"/>
    <col min="15882" max="15885" width="16.7109375" style="71" customWidth="1"/>
    <col min="15886" max="15886" width="14.85546875" style="71" customWidth="1"/>
    <col min="15887" max="15887" width="9.7109375" style="71"/>
    <col min="15888" max="15888" width="13.85546875" style="71" customWidth="1"/>
    <col min="15889" max="15889" width="14.85546875" style="71" customWidth="1"/>
    <col min="15890" max="15890" width="21.85546875" style="71" customWidth="1"/>
    <col min="15891" max="16128" width="9.7109375" style="71"/>
    <col min="16129" max="16129" width="1.140625" style="71" customWidth="1"/>
    <col min="16130" max="16130" width="5.140625" style="71" customWidth="1"/>
    <col min="16131" max="16131" width="0" style="71" hidden="1" customWidth="1"/>
    <col min="16132" max="16132" width="7.42578125" style="71" customWidth="1"/>
    <col min="16133" max="16133" width="29.28515625" style="71" customWidth="1"/>
    <col min="16134" max="16134" width="19.85546875" style="71" customWidth="1"/>
    <col min="16135" max="16135" width="29.42578125" style="71" customWidth="1"/>
    <col min="16136" max="16136" width="14.85546875" style="71" customWidth="1"/>
    <col min="16137" max="16137" width="16" style="71" customWidth="1"/>
    <col min="16138" max="16141" width="16.7109375" style="71" customWidth="1"/>
    <col min="16142" max="16142" width="14.85546875" style="71" customWidth="1"/>
    <col min="16143" max="16143" width="9.7109375" style="71"/>
    <col min="16144" max="16144" width="13.85546875" style="71" customWidth="1"/>
    <col min="16145" max="16145" width="14.85546875" style="71" customWidth="1"/>
    <col min="16146" max="16146" width="21.85546875" style="71" customWidth="1"/>
    <col min="16147" max="16384" width="9.710937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15.75" customHeight="1" x14ac:dyDescent="0.25">
      <c r="A8" s="70"/>
      <c r="B8" s="141" t="s">
        <v>2</v>
      </c>
      <c r="C8" s="75" t="s">
        <v>3</v>
      </c>
      <c r="D8" s="141" t="s">
        <v>4</v>
      </c>
      <c r="E8" s="76" t="s">
        <v>5</v>
      </c>
      <c r="F8" s="142" t="s">
        <v>6</v>
      </c>
      <c r="G8" s="142"/>
      <c r="H8" s="143" t="s">
        <v>7</v>
      </c>
      <c r="I8" s="143"/>
      <c r="J8" s="141" t="s">
        <v>8</v>
      </c>
      <c r="K8" s="141"/>
      <c r="L8" s="141"/>
      <c r="M8" s="141"/>
      <c r="N8" s="141" t="s">
        <v>9</v>
      </c>
      <c r="O8" s="141"/>
      <c r="P8" s="144" t="s">
        <v>10</v>
      </c>
      <c r="Q8" s="141" t="s">
        <v>11</v>
      </c>
      <c r="R8" s="141" t="s">
        <v>12</v>
      </c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" customHeight="1" x14ac:dyDescent="0.25">
      <c r="A9" s="70"/>
      <c r="B9" s="141"/>
      <c r="C9" s="75"/>
      <c r="D9" s="141"/>
      <c r="E9" s="141" t="s">
        <v>3</v>
      </c>
      <c r="F9" s="76"/>
      <c r="G9" s="141" t="s">
        <v>6</v>
      </c>
      <c r="H9" s="141" t="s">
        <v>13</v>
      </c>
      <c r="I9" s="141" t="s">
        <v>14</v>
      </c>
      <c r="J9" s="142" t="s">
        <v>15</v>
      </c>
      <c r="K9" s="141" t="s">
        <v>16</v>
      </c>
      <c r="L9" s="141"/>
      <c r="M9" s="141"/>
      <c r="N9" s="142" t="s">
        <v>17</v>
      </c>
      <c r="O9" s="145" t="s">
        <v>18</v>
      </c>
      <c r="P9" s="144"/>
      <c r="Q9" s="141"/>
      <c r="R9" s="141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45" customHeight="1" x14ac:dyDescent="0.25">
      <c r="A10" s="70"/>
      <c r="B10" s="141"/>
      <c r="C10" s="77" t="s">
        <v>19</v>
      </c>
      <c r="D10" s="141"/>
      <c r="E10" s="141"/>
      <c r="F10" s="75" t="s">
        <v>6</v>
      </c>
      <c r="G10" s="141"/>
      <c r="H10" s="141"/>
      <c r="I10" s="141"/>
      <c r="J10" s="142"/>
      <c r="K10" s="77" t="s">
        <v>20</v>
      </c>
      <c r="L10" s="77" t="s">
        <v>21</v>
      </c>
      <c r="M10" s="77" t="s">
        <v>22</v>
      </c>
      <c r="N10" s="142"/>
      <c r="O10" s="145"/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54.2" customHeight="1" x14ac:dyDescent="0.25">
      <c r="A11" s="70"/>
      <c r="B11" s="78"/>
      <c r="C11" s="78"/>
      <c r="D11" s="78"/>
      <c r="E11" s="95" t="s">
        <v>85</v>
      </c>
      <c r="F11" s="95"/>
      <c r="G11" s="95" t="s">
        <v>86</v>
      </c>
      <c r="H11" s="79" t="s">
        <v>70</v>
      </c>
      <c r="I11" s="79" t="s">
        <v>25</v>
      </c>
      <c r="J11" s="80"/>
      <c r="K11" s="81"/>
      <c r="L11" s="81"/>
      <c r="M11" s="81">
        <f t="shared" ref="M11:M17" si="0">K11+L11</f>
        <v>0</v>
      </c>
      <c r="N11" s="82">
        <f t="shared" ref="N11:N17" si="1">M11-J11</f>
        <v>0</v>
      </c>
      <c r="O11" s="83">
        <f t="shared" ref="O11:O18" si="2">IFERROR(M11/J11*100-100,0)</f>
        <v>0</v>
      </c>
      <c r="P11" s="83">
        <f t="shared" ref="P11:P18" si="3">IFERROR(M11/$M$18*100,0)</f>
        <v>0</v>
      </c>
      <c r="Q11" s="81"/>
      <c r="R11" s="7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65.25" customHeight="1" x14ac:dyDescent="0.25">
      <c r="A12" s="70"/>
      <c r="B12" s="78"/>
      <c r="C12" s="78"/>
      <c r="D12" s="78"/>
      <c r="E12" s="67" t="s">
        <v>87</v>
      </c>
      <c r="F12" s="68"/>
      <c r="G12" s="67" t="s">
        <v>88</v>
      </c>
      <c r="H12" s="79" t="s">
        <v>70</v>
      </c>
      <c r="I12" s="79" t="s">
        <v>25</v>
      </c>
      <c r="J12" s="80">
        <v>10000</v>
      </c>
      <c r="K12" s="81"/>
      <c r="L12" s="81">
        <v>1500</v>
      </c>
      <c r="M12" s="81">
        <f t="shared" si="0"/>
        <v>1500</v>
      </c>
      <c r="N12" s="82">
        <f t="shared" si="1"/>
        <v>-8500</v>
      </c>
      <c r="O12" s="83">
        <f t="shared" si="2"/>
        <v>-85</v>
      </c>
      <c r="P12" s="83">
        <f t="shared" si="3"/>
        <v>20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28.9" customHeight="1" x14ac:dyDescent="0.25">
      <c r="A13" s="70"/>
      <c r="B13" s="78"/>
      <c r="C13" s="78"/>
      <c r="D13" s="78"/>
      <c r="E13" s="67" t="s">
        <v>60</v>
      </c>
      <c r="F13" s="84"/>
      <c r="G13" s="67" t="s">
        <v>89</v>
      </c>
      <c r="H13" s="79" t="s">
        <v>70</v>
      </c>
      <c r="I13" s="79" t="s">
        <v>25</v>
      </c>
      <c r="J13" s="81">
        <v>5000</v>
      </c>
      <c r="K13" s="81"/>
      <c r="L13" s="81">
        <v>1500</v>
      </c>
      <c r="M13" s="81">
        <f t="shared" si="0"/>
        <v>1500</v>
      </c>
      <c r="N13" s="82">
        <f t="shared" si="1"/>
        <v>-3500</v>
      </c>
      <c r="O13" s="83">
        <f t="shared" si="2"/>
        <v>-70</v>
      </c>
      <c r="P13" s="83">
        <f t="shared" si="3"/>
        <v>20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26.1" customHeight="1" x14ac:dyDescent="0.25">
      <c r="A14" s="70"/>
      <c r="B14" s="78"/>
      <c r="C14" s="78"/>
      <c r="D14" s="78"/>
      <c r="E14" s="68" t="s">
        <v>48</v>
      </c>
      <c r="F14" s="68"/>
      <c r="G14" s="68" t="s">
        <v>80</v>
      </c>
      <c r="H14" s="79" t="s">
        <v>70</v>
      </c>
      <c r="I14" s="79" t="s">
        <v>25</v>
      </c>
      <c r="J14" s="81">
        <v>5000</v>
      </c>
      <c r="K14" s="81"/>
      <c r="L14" s="81">
        <v>4500</v>
      </c>
      <c r="M14" s="81">
        <f t="shared" si="0"/>
        <v>4500</v>
      </c>
      <c r="N14" s="82">
        <f t="shared" si="1"/>
        <v>-500</v>
      </c>
      <c r="O14" s="83">
        <f t="shared" si="2"/>
        <v>-10</v>
      </c>
      <c r="P14" s="83">
        <f t="shared" si="3"/>
        <v>60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5.75" customHeight="1" x14ac:dyDescent="0.25">
      <c r="A15" s="70"/>
      <c r="B15" s="78"/>
      <c r="C15" s="78"/>
      <c r="D15" s="78"/>
      <c r="E15" s="78"/>
      <c r="F15" s="78"/>
      <c r="G15" s="78"/>
      <c r="H15" s="85"/>
      <c r="I15" s="85"/>
      <c r="J15" s="81"/>
      <c r="K15" s="81"/>
      <c r="L15" s="81"/>
      <c r="M15" s="81">
        <f t="shared" si="0"/>
        <v>0</v>
      </c>
      <c r="N15" s="82">
        <f t="shared" si="1"/>
        <v>0</v>
      </c>
      <c r="O15" s="83">
        <f t="shared" si="2"/>
        <v>0</v>
      </c>
      <c r="P15" s="83">
        <f t="shared" si="3"/>
        <v>0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15.75" customHeight="1" x14ac:dyDescent="0.25">
      <c r="A16" s="70"/>
      <c r="B16" s="78"/>
      <c r="C16" s="78"/>
      <c r="D16" s="78"/>
      <c r="E16" s="78"/>
      <c r="F16" s="78"/>
      <c r="G16" s="78"/>
      <c r="H16" s="85"/>
      <c r="I16" s="85"/>
      <c r="J16" s="81"/>
      <c r="K16" s="81"/>
      <c r="L16" s="81"/>
      <c r="M16" s="81">
        <f t="shared" si="0"/>
        <v>0</v>
      </c>
      <c r="N16" s="82">
        <f t="shared" si="1"/>
        <v>0</v>
      </c>
      <c r="O16" s="83">
        <f t="shared" si="2"/>
        <v>0</v>
      </c>
      <c r="P16" s="83">
        <f t="shared" si="3"/>
        <v>0</v>
      </c>
      <c r="Q16" s="81"/>
      <c r="R16" s="7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256" ht="15.75" customHeight="1" x14ac:dyDescent="0.25">
      <c r="A17" s="70"/>
      <c r="B17" s="78"/>
      <c r="C17" s="78"/>
      <c r="D17" s="78"/>
      <c r="E17" s="78"/>
      <c r="F17" s="78"/>
      <c r="G17" s="78"/>
      <c r="H17" s="85"/>
      <c r="I17" s="85"/>
      <c r="J17" s="81"/>
      <c r="K17" s="81"/>
      <c r="L17" s="81"/>
      <c r="M17" s="81">
        <f t="shared" si="0"/>
        <v>0</v>
      </c>
      <c r="N17" s="82">
        <f t="shared" si="1"/>
        <v>0</v>
      </c>
      <c r="O17" s="83">
        <f t="shared" si="2"/>
        <v>0</v>
      </c>
      <c r="P17" s="83">
        <f t="shared" si="3"/>
        <v>0</v>
      </c>
      <c r="Q17" s="81"/>
      <c r="R17" s="7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</row>
    <row r="18" spans="1:256" s="86" customFormat="1" ht="15.75" customHeight="1" x14ac:dyDescent="0.25">
      <c r="B18" s="148" t="s">
        <v>26</v>
      </c>
      <c r="C18" s="148"/>
      <c r="D18" s="148"/>
      <c r="E18" s="148"/>
      <c r="F18" s="148"/>
      <c r="G18" s="148"/>
      <c r="H18" s="148"/>
      <c r="I18" s="148"/>
      <c r="J18" s="87">
        <f>SUM(J11:J17)</f>
        <v>20000</v>
      </c>
      <c r="K18" s="87">
        <f>SUM(K11:K17)</f>
        <v>0</v>
      </c>
      <c r="L18" s="87">
        <f>SUM(L11:L17)</f>
        <v>7500</v>
      </c>
      <c r="M18" s="87">
        <f>SUM(M11:M17)</f>
        <v>7500</v>
      </c>
      <c r="N18" s="87">
        <f>SUM(N11:N17)</f>
        <v>-12500</v>
      </c>
      <c r="O18" s="69">
        <f t="shared" si="2"/>
        <v>-62.5</v>
      </c>
      <c r="P18" s="69">
        <f t="shared" si="3"/>
        <v>100</v>
      </c>
      <c r="Q18" s="87">
        <f>SUM(Q11:Q17)</f>
        <v>0</v>
      </c>
      <c r="R18" s="88"/>
    </row>
    <row r="19" spans="1:256" ht="15.75" customHeight="1" x14ac:dyDescent="0.2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0"/>
      <c r="Q19" s="89"/>
      <c r="R19" s="89"/>
      <c r="S19" s="70"/>
      <c r="T19" s="70"/>
      <c r="U19" s="70"/>
    </row>
    <row r="20" spans="1:256" ht="15" customHeight="1" x14ac:dyDescent="0.25">
      <c r="B20" s="149" t="s">
        <v>27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70"/>
      <c r="T20" s="70"/>
      <c r="U20" s="70"/>
    </row>
    <row r="21" spans="1:256" ht="95.25" customHeight="1" x14ac:dyDescent="0.25"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70"/>
      <c r="T21" s="70"/>
      <c r="U21" s="70"/>
    </row>
    <row r="22" spans="1:256" ht="15" hidden="1" customHeight="1" x14ac:dyDescent="0.25">
      <c r="B22" s="143" t="s">
        <v>28</v>
      </c>
      <c r="C22" s="143"/>
      <c r="D22" s="143"/>
      <c r="E22" s="143"/>
      <c r="F22" s="91"/>
      <c r="G22" s="91"/>
      <c r="H22" s="91"/>
      <c r="I22" s="91"/>
      <c r="J22" s="91"/>
      <c r="K22" s="91"/>
      <c r="L22" s="91"/>
      <c r="M22" s="91"/>
      <c r="N22" s="91"/>
      <c r="O22" s="92"/>
      <c r="P22" s="92"/>
      <c r="Q22" s="91"/>
      <c r="R22" s="91"/>
      <c r="S22" s="70"/>
      <c r="T22" s="70"/>
      <c r="U22" s="70"/>
    </row>
    <row r="23" spans="1:256" ht="15" hidden="1" customHeight="1" x14ac:dyDescent="0.25">
      <c r="B23" s="93">
        <v>-1</v>
      </c>
      <c r="C23" s="146" t="s">
        <v>29</v>
      </c>
      <c r="D23" s="146"/>
      <c r="E23" s="146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90"/>
      <c r="Q23" s="89"/>
      <c r="R23" s="89"/>
      <c r="S23" s="70"/>
      <c r="T23" s="70"/>
      <c r="U23" s="70"/>
    </row>
    <row r="24" spans="1:256" ht="15" hidden="1" customHeight="1" x14ac:dyDescent="0.25">
      <c r="B24" s="93">
        <v>-2</v>
      </c>
      <c r="C24" s="146" t="s">
        <v>30</v>
      </c>
      <c r="D24" s="146"/>
      <c r="E24" s="146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0"/>
      <c r="Q24" s="89"/>
      <c r="R24" s="89"/>
      <c r="S24" s="70"/>
      <c r="T24" s="70"/>
      <c r="U24" s="70"/>
    </row>
    <row r="25" spans="1:256" ht="15" hidden="1" customHeight="1" x14ac:dyDescent="0.25">
      <c r="B25" s="93">
        <v>-3</v>
      </c>
      <c r="C25" s="146" t="s">
        <v>31</v>
      </c>
      <c r="D25" s="146"/>
      <c r="E25" s="146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0"/>
      <c r="Q25" s="89"/>
      <c r="R25" s="89"/>
      <c r="S25" s="70"/>
      <c r="T25" s="70"/>
      <c r="U25" s="70"/>
    </row>
    <row r="26" spans="1:256" ht="15" hidden="1" customHeight="1" x14ac:dyDescent="0.25">
      <c r="B26" s="93">
        <v>-4</v>
      </c>
      <c r="C26" s="146" t="s">
        <v>32</v>
      </c>
      <c r="D26" s="146"/>
      <c r="E26" s="146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90"/>
      <c r="Q26" s="89"/>
      <c r="R26" s="89"/>
      <c r="S26" s="70"/>
      <c r="T26" s="70"/>
      <c r="U26" s="70"/>
    </row>
    <row r="27" spans="1:256" ht="15" customHeight="1" x14ac:dyDescent="0.25">
      <c r="B27" s="147" t="s">
        <v>33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94"/>
      <c r="T27" s="94"/>
      <c r="U27" s="94"/>
    </row>
  </sheetData>
  <sheetProtection selectLockedCells="1" selectUnlockedCells="1"/>
  <mergeCells count="28">
    <mergeCell ref="B27:R27"/>
    <mergeCell ref="B18:I18"/>
    <mergeCell ref="B20:R20"/>
    <mergeCell ref="B21:R21"/>
    <mergeCell ref="B22:E22"/>
    <mergeCell ref="C23:E23"/>
    <mergeCell ref="C24:E24"/>
    <mergeCell ref="K9:M9"/>
    <mergeCell ref="N9:N10"/>
    <mergeCell ref="O9:O10"/>
    <mergeCell ref="C25:E25"/>
    <mergeCell ref="C26:E26"/>
    <mergeCell ref="B6:R6"/>
    <mergeCell ref="B7:J7"/>
    <mergeCell ref="B8:B10"/>
    <mergeCell ref="D8:D10"/>
    <mergeCell ref="F8:G8"/>
    <mergeCell ref="H8:I8"/>
    <mergeCell ref="J8:M8"/>
    <mergeCell ref="N8:O8"/>
    <mergeCell ref="P8:P10"/>
    <mergeCell ref="Q8:Q10"/>
    <mergeCell ref="R8:R10"/>
    <mergeCell ref="E9:E10"/>
    <mergeCell ref="G9:G10"/>
    <mergeCell ref="H9:H10"/>
    <mergeCell ref="I9:I10"/>
    <mergeCell ref="J9:J10"/>
  </mergeCells>
  <pageMargins left="0.51180555555555551" right="0.51180555555555551" top="0.78749999999999998" bottom="0.78749999999999998" header="0.51180555555555551" footer="0.51180555555555551"/>
  <pageSetup paperSize="9" scale="52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topLeftCell="E8" zoomScale="80" zoomScaleNormal="80" workbookViewId="0">
      <selection activeCell="T29" sqref="T29"/>
    </sheetView>
  </sheetViews>
  <sheetFormatPr defaultColWidth="9.42578125" defaultRowHeight="15" x14ac:dyDescent="0.25"/>
  <cols>
    <col min="1" max="1" width="1.140625" style="71" customWidth="1"/>
    <col min="2" max="2" width="5" style="71" customWidth="1"/>
    <col min="3" max="3" width="0" style="71" hidden="1" customWidth="1"/>
    <col min="4" max="4" width="7.28515625" style="71" customWidth="1"/>
    <col min="5" max="5" width="28.42578125" style="71" customWidth="1"/>
    <col min="6" max="6" width="0" style="71" hidden="1" customWidth="1"/>
    <col min="7" max="7" width="21.5703125" style="71" customWidth="1"/>
    <col min="8" max="8" width="14.42578125" style="71" customWidth="1"/>
    <col min="9" max="9" width="15.42578125" style="71" customWidth="1"/>
    <col min="10" max="13" width="16.140625" style="71" customWidth="1"/>
    <col min="14" max="14" width="14.42578125" style="71" customWidth="1"/>
    <col min="15" max="15" width="9.42578125" style="71"/>
    <col min="16" max="16" width="13.42578125" style="71" customWidth="1"/>
    <col min="17" max="17" width="14.42578125" style="71" customWidth="1"/>
    <col min="18" max="18" width="21.28515625" style="71" customWidth="1"/>
    <col min="19" max="256" width="9.42578125" style="71"/>
    <col min="257" max="257" width="1.140625" style="71" customWidth="1"/>
    <col min="258" max="258" width="5" style="71" customWidth="1"/>
    <col min="259" max="259" width="0" style="71" hidden="1" customWidth="1"/>
    <col min="260" max="260" width="7.28515625" style="71" customWidth="1"/>
    <col min="261" max="261" width="28.42578125" style="71" customWidth="1"/>
    <col min="262" max="262" width="0" style="71" hidden="1" customWidth="1"/>
    <col min="263" max="263" width="21.5703125" style="71" customWidth="1"/>
    <col min="264" max="264" width="14.42578125" style="71" customWidth="1"/>
    <col min="265" max="265" width="15.42578125" style="71" customWidth="1"/>
    <col min="266" max="269" width="16.140625" style="71" customWidth="1"/>
    <col min="270" max="270" width="14.42578125" style="71" customWidth="1"/>
    <col min="271" max="271" width="9.42578125" style="71"/>
    <col min="272" max="272" width="13.42578125" style="71" customWidth="1"/>
    <col min="273" max="273" width="14.42578125" style="71" customWidth="1"/>
    <col min="274" max="274" width="21.28515625" style="71" customWidth="1"/>
    <col min="275" max="512" width="9.42578125" style="71"/>
    <col min="513" max="513" width="1.140625" style="71" customWidth="1"/>
    <col min="514" max="514" width="5" style="71" customWidth="1"/>
    <col min="515" max="515" width="0" style="71" hidden="1" customWidth="1"/>
    <col min="516" max="516" width="7.28515625" style="71" customWidth="1"/>
    <col min="517" max="517" width="28.42578125" style="71" customWidth="1"/>
    <col min="518" max="518" width="0" style="71" hidden="1" customWidth="1"/>
    <col min="519" max="519" width="21.5703125" style="71" customWidth="1"/>
    <col min="520" max="520" width="14.42578125" style="71" customWidth="1"/>
    <col min="521" max="521" width="15.42578125" style="71" customWidth="1"/>
    <col min="522" max="525" width="16.140625" style="71" customWidth="1"/>
    <col min="526" max="526" width="14.42578125" style="71" customWidth="1"/>
    <col min="527" max="527" width="9.42578125" style="71"/>
    <col min="528" max="528" width="13.42578125" style="71" customWidth="1"/>
    <col min="529" max="529" width="14.42578125" style="71" customWidth="1"/>
    <col min="530" max="530" width="21.28515625" style="71" customWidth="1"/>
    <col min="531" max="768" width="9.42578125" style="71"/>
    <col min="769" max="769" width="1.140625" style="71" customWidth="1"/>
    <col min="770" max="770" width="5" style="71" customWidth="1"/>
    <col min="771" max="771" width="0" style="71" hidden="1" customWidth="1"/>
    <col min="772" max="772" width="7.28515625" style="71" customWidth="1"/>
    <col min="773" max="773" width="28.42578125" style="71" customWidth="1"/>
    <col min="774" max="774" width="0" style="71" hidden="1" customWidth="1"/>
    <col min="775" max="775" width="21.5703125" style="71" customWidth="1"/>
    <col min="776" max="776" width="14.42578125" style="71" customWidth="1"/>
    <col min="777" max="777" width="15.42578125" style="71" customWidth="1"/>
    <col min="778" max="781" width="16.140625" style="71" customWidth="1"/>
    <col min="782" max="782" width="14.42578125" style="71" customWidth="1"/>
    <col min="783" max="783" width="9.42578125" style="71"/>
    <col min="784" max="784" width="13.42578125" style="71" customWidth="1"/>
    <col min="785" max="785" width="14.42578125" style="71" customWidth="1"/>
    <col min="786" max="786" width="21.28515625" style="71" customWidth="1"/>
    <col min="787" max="1024" width="9.42578125" style="71"/>
    <col min="1025" max="1025" width="1.140625" style="71" customWidth="1"/>
    <col min="1026" max="1026" width="5" style="71" customWidth="1"/>
    <col min="1027" max="1027" width="0" style="71" hidden="1" customWidth="1"/>
    <col min="1028" max="1028" width="7.28515625" style="71" customWidth="1"/>
    <col min="1029" max="1029" width="28.42578125" style="71" customWidth="1"/>
    <col min="1030" max="1030" width="0" style="71" hidden="1" customWidth="1"/>
    <col min="1031" max="1031" width="21.5703125" style="71" customWidth="1"/>
    <col min="1032" max="1032" width="14.42578125" style="71" customWidth="1"/>
    <col min="1033" max="1033" width="15.42578125" style="71" customWidth="1"/>
    <col min="1034" max="1037" width="16.140625" style="71" customWidth="1"/>
    <col min="1038" max="1038" width="14.42578125" style="71" customWidth="1"/>
    <col min="1039" max="1039" width="9.42578125" style="71"/>
    <col min="1040" max="1040" width="13.42578125" style="71" customWidth="1"/>
    <col min="1041" max="1041" width="14.42578125" style="71" customWidth="1"/>
    <col min="1042" max="1042" width="21.28515625" style="71" customWidth="1"/>
    <col min="1043" max="1280" width="9.42578125" style="71"/>
    <col min="1281" max="1281" width="1.140625" style="71" customWidth="1"/>
    <col min="1282" max="1282" width="5" style="71" customWidth="1"/>
    <col min="1283" max="1283" width="0" style="71" hidden="1" customWidth="1"/>
    <col min="1284" max="1284" width="7.28515625" style="71" customWidth="1"/>
    <col min="1285" max="1285" width="28.42578125" style="71" customWidth="1"/>
    <col min="1286" max="1286" width="0" style="71" hidden="1" customWidth="1"/>
    <col min="1287" max="1287" width="21.5703125" style="71" customWidth="1"/>
    <col min="1288" max="1288" width="14.42578125" style="71" customWidth="1"/>
    <col min="1289" max="1289" width="15.42578125" style="71" customWidth="1"/>
    <col min="1290" max="1293" width="16.140625" style="71" customWidth="1"/>
    <col min="1294" max="1294" width="14.42578125" style="71" customWidth="1"/>
    <col min="1295" max="1295" width="9.42578125" style="71"/>
    <col min="1296" max="1296" width="13.42578125" style="71" customWidth="1"/>
    <col min="1297" max="1297" width="14.42578125" style="71" customWidth="1"/>
    <col min="1298" max="1298" width="21.28515625" style="71" customWidth="1"/>
    <col min="1299" max="1536" width="9.42578125" style="71"/>
    <col min="1537" max="1537" width="1.140625" style="71" customWidth="1"/>
    <col min="1538" max="1538" width="5" style="71" customWidth="1"/>
    <col min="1539" max="1539" width="0" style="71" hidden="1" customWidth="1"/>
    <col min="1540" max="1540" width="7.28515625" style="71" customWidth="1"/>
    <col min="1541" max="1541" width="28.42578125" style="71" customWidth="1"/>
    <col min="1542" max="1542" width="0" style="71" hidden="1" customWidth="1"/>
    <col min="1543" max="1543" width="21.5703125" style="71" customWidth="1"/>
    <col min="1544" max="1544" width="14.42578125" style="71" customWidth="1"/>
    <col min="1545" max="1545" width="15.42578125" style="71" customWidth="1"/>
    <col min="1546" max="1549" width="16.140625" style="71" customWidth="1"/>
    <col min="1550" max="1550" width="14.42578125" style="71" customWidth="1"/>
    <col min="1551" max="1551" width="9.42578125" style="71"/>
    <col min="1552" max="1552" width="13.42578125" style="71" customWidth="1"/>
    <col min="1553" max="1553" width="14.42578125" style="71" customWidth="1"/>
    <col min="1554" max="1554" width="21.28515625" style="71" customWidth="1"/>
    <col min="1555" max="1792" width="9.42578125" style="71"/>
    <col min="1793" max="1793" width="1.140625" style="71" customWidth="1"/>
    <col min="1794" max="1794" width="5" style="71" customWidth="1"/>
    <col min="1795" max="1795" width="0" style="71" hidden="1" customWidth="1"/>
    <col min="1796" max="1796" width="7.28515625" style="71" customWidth="1"/>
    <col min="1797" max="1797" width="28.42578125" style="71" customWidth="1"/>
    <col min="1798" max="1798" width="0" style="71" hidden="1" customWidth="1"/>
    <col min="1799" max="1799" width="21.5703125" style="71" customWidth="1"/>
    <col min="1800" max="1800" width="14.42578125" style="71" customWidth="1"/>
    <col min="1801" max="1801" width="15.42578125" style="71" customWidth="1"/>
    <col min="1802" max="1805" width="16.140625" style="71" customWidth="1"/>
    <col min="1806" max="1806" width="14.42578125" style="71" customWidth="1"/>
    <col min="1807" max="1807" width="9.42578125" style="71"/>
    <col min="1808" max="1808" width="13.42578125" style="71" customWidth="1"/>
    <col min="1809" max="1809" width="14.42578125" style="71" customWidth="1"/>
    <col min="1810" max="1810" width="21.28515625" style="71" customWidth="1"/>
    <col min="1811" max="2048" width="9.42578125" style="71"/>
    <col min="2049" max="2049" width="1.140625" style="71" customWidth="1"/>
    <col min="2050" max="2050" width="5" style="71" customWidth="1"/>
    <col min="2051" max="2051" width="0" style="71" hidden="1" customWidth="1"/>
    <col min="2052" max="2052" width="7.28515625" style="71" customWidth="1"/>
    <col min="2053" max="2053" width="28.42578125" style="71" customWidth="1"/>
    <col min="2054" max="2054" width="0" style="71" hidden="1" customWidth="1"/>
    <col min="2055" max="2055" width="21.5703125" style="71" customWidth="1"/>
    <col min="2056" max="2056" width="14.42578125" style="71" customWidth="1"/>
    <col min="2057" max="2057" width="15.42578125" style="71" customWidth="1"/>
    <col min="2058" max="2061" width="16.140625" style="71" customWidth="1"/>
    <col min="2062" max="2062" width="14.42578125" style="71" customWidth="1"/>
    <col min="2063" max="2063" width="9.42578125" style="71"/>
    <col min="2064" max="2064" width="13.42578125" style="71" customWidth="1"/>
    <col min="2065" max="2065" width="14.42578125" style="71" customWidth="1"/>
    <col min="2066" max="2066" width="21.28515625" style="71" customWidth="1"/>
    <col min="2067" max="2304" width="9.42578125" style="71"/>
    <col min="2305" max="2305" width="1.140625" style="71" customWidth="1"/>
    <col min="2306" max="2306" width="5" style="71" customWidth="1"/>
    <col min="2307" max="2307" width="0" style="71" hidden="1" customWidth="1"/>
    <col min="2308" max="2308" width="7.28515625" style="71" customWidth="1"/>
    <col min="2309" max="2309" width="28.42578125" style="71" customWidth="1"/>
    <col min="2310" max="2310" width="0" style="71" hidden="1" customWidth="1"/>
    <col min="2311" max="2311" width="21.5703125" style="71" customWidth="1"/>
    <col min="2312" max="2312" width="14.42578125" style="71" customWidth="1"/>
    <col min="2313" max="2313" width="15.42578125" style="71" customWidth="1"/>
    <col min="2314" max="2317" width="16.140625" style="71" customWidth="1"/>
    <col min="2318" max="2318" width="14.42578125" style="71" customWidth="1"/>
    <col min="2319" max="2319" width="9.42578125" style="71"/>
    <col min="2320" max="2320" width="13.42578125" style="71" customWidth="1"/>
    <col min="2321" max="2321" width="14.42578125" style="71" customWidth="1"/>
    <col min="2322" max="2322" width="21.28515625" style="71" customWidth="1"/>
    <col min="2323" max="2560" width="9.42578125" style="71"/>
    <col min="2561" max="2561" width="1.140625" style="71" customWidth="1"/>
    <col min="2562" max="2562" width="5" style="71" customWidth="1"/>
    <col min="2563" max="2563" width="0" style="71" hidden="1" customWidth="1"/>
    <col min="2564" max="2564" width="7.28515625" style="71" customWidth="1"/>
    <col min="2565" max="2565" width="28.42578125" style="71" customWidth="1"/>
    <col min="2566" max="2566" width="0" style="71" hidden="1" customWidth="1"/>
    <col min="2567" max="2567" width="21.5703125" style="71" customWidth="1"/>
    <col min="2568" max="2568" width="14.42578125" style="71" customWidth="1"/>
    <col min="2569" max="2569" width="15.42578125" style="71" customWidth="1"/>
    <col min="2570" max="2573" width="16.140625" style="71" customWidth="1"/>
    <col min="2574" max="2574" width="14.42578125" style="71" customWidth="1"/>
    <col min="2575" max="2575" width="9.42578125" style="71"/>
    <col min="2576" max="2576" width="13.42578125" style="71" customWidth="1"/>
    <col min="2577" max="2577" width="14.42578125" style="71" customWidth="1"/>
    <col min="2578" max="2578" width="21.28515625" style="71" customWidth="1"/>
    <col min="2579" max="2816" width="9.42578125" style="71"/>
    <col min="2817" max="2817" width="1.140625" style="71" customWidth="1"/>
    <col min="2818" max="2818" width="5" style="71" customWidth="1"/>
    <col min="2819" max="2819" width="0" style="71" hidden="1" customWidth="1"/>
    <col min="2820" max="2820" width="7.28515625" style="71" customWidth="1"/>
    <col min="2821" max="2821" width="28.42578125" style="71" customWidth="1"/>
    <col min="2822" max="2822" width="0" style="71" hidden="1" customWidth="1"/>
    <col min="2823" max="2823" width="21.5703125" style="71" customWidth="1"/>
    <col min="2824" max="2824" width="14.42578125" style="71" customWidth="1"/>
    <col min="2825" max="2825" width="15.42578125" style="71" customWidth="1"/>
    <col min="2826" max="2829" width="16.140625" style="71" customWidth="1"/>
    <col min="2830" max="2830" width="14.42578125" style="71" customWidth="1"/>
    <col min="2831" max="2831" width="9.42578125" style="71"/>
    <col min="2832" max="2832" width="13.42578125" style="71" customWidth="1"/>
    <col min="2833" max="2833" width="14.42578125" style="71" customWidth="1"/>
    <col min="2834" max="2834" width="21.28515625" style="71" customWidth="1"/>
    <col min="2835" max="3072" width="9.42578125" style="71"/>
    <col min="3073" max="3073" width="1.140625" style="71" customWidth="1"/>
    <col min="3074" max="3074" width="5" style="71" customWidth="1"/>
    <col min="3075" max="3075" width="0" style="71" hidden="1" customWidth="1"/>
    <col min="3076" max="3076" width="7.28515625" style="71" customWidth="1"/>
    <col min="3077" max="3077" width="28.42578125" style="71" customWidth="1"/>
    <col min="3078" max="3078" width="0" style="71" hidden="1" customWidth="1"/>
    <col min="3079" max="3079" width="21.5703125" style="71" customWidth="1"/>
    <col min="3080" max="3080" width="14.42578125" style="71" customWidth="1"/>
    <col min="3081" max="3081" width="15.42578125" style="71" customWidth="1"/>
    <col min="3082" max="3085" width="16.140625" style="71" customWidth="1"/>
    <col min="3086" max="3086" width="14.42578125" style="71" customWidth="1"/>
    <col min="3087" max="3087" width="9.42578125" style="71"/>
    <col min="3088" max="3088" width="13.42578125" style="71" customWidth="1"/>
    <col min="3089" max="3089" width="14.42578125" style="71" customWidth="1"/>
    <col min="3090" max="3090" width="21.28515625" style="71" customWidth="1"/>
    <col min="3091" max="3328" width="9.42578125" style="71"/>
    <col min="3329" max="3329" width="1.140625" style="71" customWidth="1"/>
    <col min="3330" max="3330" width="5" style="71" customWidth="1"/>
    <col min="3331" max="3331" width="0" style="71" hidden="1" customWidth="1"/>
    <col min="3332" max="3332" width="7.28515625" style="71" customWidth="1"/>
    <col min="3333" max="3333" width="28.42578125" style="71" customWidth="1"/>
    <col min="3334" max="3334" width="0" style="71" hidden="1" customWidth="1"/>
    <col min="3335" max="3335" width="21.5703125" style="71" customWidth="1"/>
    <col min="3336" max="3336" width="14.42578125" style="71" customWidth="1"/>
    <col min="3337" max="3337" width="15.42578125" style="71" customWidth="1"/>
    <col min="3338" max="3341" width="16.140625" style="71" customWidth="1"/>
    <col min="3342" max="3342" width="14.42578125" style="71" customWidth="1"/>
    <col min="3343" max="3343" width="9.42578125" style="71"/>
    <col min="3344" max="3344" width="13.42578125" style="71" customWidth="1"/>
    <col min="3345" max="3345" width="14.42578125" style="71" customWidth="1"/>
    <col min="3346" max="3346" width="21.28515625" style="71" customWidth="1"/>
    <col min="3347" max="3584" width="9.42578125" style="71"/>
    <col min="3585" max="3585" width="1.140625" style="71" customWidth="1"/>
    <col min="3586" max="3586" width="5" style="71" customWidth="1"/>
    <col min="3587" max="3587" width="0" style="71" hidden="1" customWidth="1"/>
    <col min="3588" max="3588" width="7.28515625" style="71" customWidth="1"/>
    <col min="3589" max="3589" width="28.42578125" style="71" customWidth="1"/>
    <col min="3590" max="3590" width="0" style="71" hidden="1" customWidth="1"/>
    <col min="3591" max="3591" width="21.5703125" style="71" customWidth="1"/>
    <col min="3592" max="3592" width="14.42578125" style="71" customWidth="1"/>
    <col min="3593" max="3593" width="15.42578125" style="71" customWidth="1"/>
    <col min="3594" max="3597" width="16.140625" style="71" customWidth="1"/>
    <col min="3598" max="3598" width="14.42578125" style="71" customWidth="1"/>
    <col min="3599" max="3599" width="9.42578125" style="71"/>
    <col min="3600" max="3600" width="13.42578125" style="71" customWidth="1"/>
    <col min="3601" max="3601" width="14.42578125" style="71" customWidth="1"/>
    <col min="3602" max="3602" width="21.28515625" style="71" customWidth="1"/>
    <col min="3603" max="3840" width="9.42578125" style="71"/>
    <col min="3841" max="3841" width="1.140625" style="71" customWidth="1"/>
    <col min="3842" max="3842" width="5" style="71" customWidth="1"/>
    <col min="3843" max="3843" width="0" style="71" hidden="1" customWidth="1"/>
    <col min="3844" max="3844" width="7.28515625" style="71" customWidth="1"/>
    <col min="3845" max="3845" width="28.42578125" style="71" customWidth="1"/>
    <col min="3846" max="3846" width="0" style="71" hidden="1" customWidth="1"/>
    <col min="3847" max="3847" width="21.5703125" style="71" customWidth="1"/>
    <col min="3848" max="3848" width="14.42578125" style="71" customWidth="1"/>
    <col min="3849" max="3849" width="15.42578125" style="71" customWidth="1"/>
    <col min="3850" max="3853" width="16.140625" style="71" customWidth="1"/>
    <col min="3854" max="3854" width="14.42578125" style="71" customWidth="1"/>
    <col min="3855" max="3855" width="9.42578125" style="71"/>
    <col min="3856" max="3856" width="13.42578125" style="71" customWidth="1"/>
    <col min="3857" max="3857" width="14.42578125" style="71" customWidth="1"/>
    <col min="3858" max="3858" width="21.28515625" style="71" customWidth="1"/>
    <col min="3859" max="4096" width="9.42578125" style="71"/>
    <col min="4097" max="4097" width="1.140625" style="71" customWidth="1"/>
    <col min="4098" max="4098" width="5" style="71" customWidth="1"/>
    <col min="4099" max="4099" width="0" style="71" hidden="1" customWidth="1"/>
    <col min="4100" max="4100" width="7.28515625" style="71" customWidth="1"/>
    <col min="4101" max="4101" width="28.42578125" style="71" customWidth="1"/>
    <col min="4102" max="4102" width="0" style="71" hidden="1" customWidth="1"/>
    <col min="4103" max="4103" width="21.5703125" style="71" customWidth="1"/>
    <col min="4104" max="4104" width="14.42578125" style="71" customWidth="1"/>
    <col min="4105" max="4105" width="15.42578125" style="71" customWidth="1"/>
    <col min="4106" max="4109" width="16.140625" style="71" customWidth="1"/>
    <col min="4110" max="4110" width="14.42578125" style="71" customWidth="1"/>
    <col min="4111" max="4111" width="9.42578125" style="71"/>
    <col min="4112" max="4112" width="13.42578125" style="71" customWidth="1"/>
    <col min="4113" max="4113" width="14.42578125" style="71" customWidth="1"/>
    <col min="4114" max="4114" width="21.28515625" style="71" customWidth="1"/>
    <col min="4115" max="4352" width="9.42578125" style="71"/>
    <col min="4353" max="4353" width="1.140625" style="71" customWidth="1"/>
    <col min="4354" max="4354" width="5" style="71" customWidth="1"/>
    <col min="4355" max="4355" width="0" style="71" hidden="1" customWidth="1"/>
    <col min="4356" max="4356" width="7.28515625" style="71" customWidth="1"/>
    <col min="4357" max="4357" width="28.42578125" style="71" customWidth="1"/>
    <col min="4358" max="4358" width="0" style="71" hidden="1" customWidth="1"/>
    <col min="4359" max="4359" width="21.5703125" style="71" customWidth="1"/>
    <col min="4360" max="4360" width="14.42578125" style="71" customWidth="1"/>
    <col min="4361" max="4361" width="15.42578125" style="71" customWidth="1"/>
    <col min="4362" max="4365" width="16.140625" style="71" customWidth="1"/>
    <col min="4366" max="4366" width="14.42578125" style="71" customWidth="1"/>
    <col min="4367" max="4367" width="9.42578125" style="71"/>
    <col min="4368" max="4368" width="13.42578125" style="71" customWidth="1"/>
    <col min="4369" max="4369" width="14.42578125" style="71" customWidth="1"/>
    <col min="4370" max="4370" width="21.28515625" style="71" customWidth="1"/>
    <col min="4371" max="4608" width="9.42578125" style="71"/>
    <col min="4609" max="4609" width="1.140625" style="71" customWidth="1"/>
    <col min="4610" max="4610" width="5" style="71" customWidth="1"/>
    <col min="4611" max="4611" width="0" style="71" hidden="1" customWidth="1"/>
    <col min="4612" max="4612" width="7.28515625" style="71" customWidth="1"/>
    <col min="4613" max="4613" width="28.42578125" style="71" customWidth="1"/>
    <col min="4614" max="4614" width="0" style="71" hidden="1" customWidth="1"/>
    <col min="4615" max="4615" width="21.5703125" style="71" customWidth="1"/>
    <col min="4616" max="4616" width="14.42578125" style="71" customWidth="1"/>
    <col min="4617" max="4617" width="15.42578125" style="71" customWidth="1"/>
    <col min="4618" max="4621" width="16.140625" style="71" customWidth="1"/>
    <col min="4622" max="4622" width="14.42578125" style="71" customWidth="1"/>
    <col min="4623" max="4623" width="9.42578125" style="71"/>
    <col min="4624" max="4624" width="13.42578125" style="71" customWidth="1"/>
    <col min="4625" max="4625" width="14.42578125" style="71" customWidth="1"/>
    <col min="4626" max="4626" width="21.28515625" style="71" customWidth="1"/>
    <col min="4627" max="4864" width="9.42578125" style="71"/>
    <col min="4865" max="4865" width="1.140625" style="71" customWidth="1"/>
    <col min="4866" max="4866" width="5" style="71" customWidth="1"/>
    <col min="4867" max="4867" width="0" style="71" hidden="1" customWidth="1"/>
    <col min="4868" max="4868" width="7.28515625" style="71" customWidth="1"/>
    <col min="4869" max="4869" width="28.42578125" style="71" customWidth="1"/>
    <col min="4870" max="4870" width="0" style="71" hidden="1" customWidth="1"/>
    <col min="4871" max="4871" width="21.5703125" style="71" customWidth="1"/>
    <col min="4872" max="4872" width="14.42578125" style="71" customWidth="1"/>
    <col min="4873" max="4873" width="15.42578125" style="71" customWidth="1"/>
    <col min="4874" max="4877" width="16.140625" style="71" customWidth="1"/>
    <col min="4878" max="4878" width="14.42578125" style="71" customWidth="1"/>
    <col min="4879" max="4879" width="9.42578125" style="71"/>
    <col min="4880" max="4880" width="13.42578125" style="71" customWidth="1"/>
    <col min="4881" max="4881" width="14.42578125" style="71" customWidth="1"/>
    <col min="4882" max="4882" width="21.28515625" style="71" customWidth="1"/>
    <col min="4883" max="5120" width="9.42578125" style="71"/>
    <col min="5121" max="5121" width="1.140625" style="71" customWidth="1"/>
    <col min="5122" max="5122" width="5" style="71" customWidth="1"/>
    <col min="5123" max="5123" width="0" style="71" hidden="1" customWidth="1"/>
    <col min="5124" max="5124" width="7.28515625" style="71" customWidth="1"/>
    <col min="5125" max="5125" width="28.42578125" style="71" customWidth="1"/>
    <col min="5126" max="5126" width="0" style="71" hidden="1" customWidth="1"/>
    <col min="5127" max="5127" width="21.5703125" style="71" customWidth="1"/>
    <col min="5128" max="5128" width="14.42578125" style="71" customWidth="1"/>
    <col min="5129" max="5129" width="15.42578125" style="71" customWidth="1"/>
    <col min="5130" max="5133" width="16.140625" style="71" customWidth="1"/>
    <col min="5134" max="5134" width="14.42578125" style="71" customWidth="1"/>
    <col min="5135" max="5135" width="9.42578125" style="71"/>
    <col min="5136" max="5136" width="13.42578125" style="71" customWidth="1"/>
    <col min="5137" max="5137" width="14.42578125" style="71" customWidth="1"/>
    <col min="5138" max="5138" width="21.28515625" style="71" customWidth="1"/>
    <col min="5139" max="5376" width="9.42578125" style="71"/>
    <col min="5377" max="5377" width="1.140625" style="71" customWidth="1"/>
    <col min="5378" max="5378" width="5" style="71" customWidth="1"/>
    <col min="5379" max="5379" width="0" style="71" hidden="1" customWidth="1"/>
    <col min="5380" max="5380" width="7.28515625" style="71" customWidth="1"/>
    <col min="5381" max="5381" width="28.42578125" style="71" customWidth="1"/>
    <col min="5382" max="5382" width="0" style="71" hidden="1" customWidth="1"/>
    <col min="5383" max="5383" width="21.5703125" style="71" customWidth="1"/>
    <col min="5384" max="5384" width="14.42578125" style="71" customWidth="1"/>
    <col min="5385" max="5385" width="15.42578125" style="71" customWidth="1"/>
    <col min="5386" max="5389" width="16.140625" style="71" customWidth="1"/>
    <col min="5390" max="5390" width="14.42578125" style="71" customWidth="1"/>
    <col min="5391" max="5391" width="9.42578125" style="71"/>
    <col min="5392" max="5392" width="13.42578125" style="71" customWidth="1"/>
    <col min="5393" max="5393" width="14.42578125" style="71" customWidth="1"/>
    <col min="5394" max="5394" width="21.28515625" style="71" customWidth="1"/>
    <col min="5395" max="5632" width="9.42578125" style="71"/>
    <col min="5633" max="5633" width="1.140625" style="71" customWidth="1"/>
    <col min="5634" max="5634" width="5" style="71" customWidth="1"/>
    <col min="5635" max="5635" width="0" style="71" hidden="1" customWidth="1"/>
    <col min="5636" max="5636" width="7.28515625" style="71" customWidth="1"/>
    <col min="5637" max="5637" width="28.42578125" style="71" customWidth="1"/>
    <col min="5638" max="5638" width="0" style="71" hidden="1" customWidth="1"/>
    <col min="5639" max="5639" width="21.5703125" style="71" customWidth="1"/>
    <col min="5640" max="5640" width="14.42578125" style="71" customWidth="1"/>
    <col min="5641" max="5641" width="15.42578125" style="71" customWidth="1"/>
    <col min="5642" max="5645" width="16.140625" style="71" customWidth="1"/>
    <col min="5646" max="5646" width="14.42578125" style="71" customWidth="1"/>
    <col min="5647" max="5647" width="9.42578125" style="71"/>
    <col min="5648" max="5648" width="13.42578125" style="71" customWidth="1"/>
    <col min="5649" max="5649" width="14.42578125" style="71" customWidth="1"/>
    <col min="5650" max="5650" width="21.28515625" style="71" customWidth="1"/>
    <col min="5651" max="5888" width="9.42578125" style="71"/>
    <col min="5889" max="5889" width="1.140625" style="71" customWidth="1"/>
    <col min="5890" max="5890" width="5" style="71" customWidth="1"/>
    <col min="5891" max="5891" width="0" style="71" hidden="1" customWidth="1"/>
    <col min="5892" max="5892" width="7.28515625" style="71" customWidth="1"/>
    <col min="5893" max="5893" width="28.42578125" style="71" customWidth="1"/>
    <col min="5894" max="5894" width="0" style="71" hidden="1" customWidth="1"/>
    <col min="5895" max="5895" width="21.5703125" style="71" customWidth="1"/>
    <col min="5896" max="5896" width="14.42578125" style="71" customWidth="1"/>
    <col min="5897" max="5897" width="15.42578125" style="71" customWidth="1"/>
    <col min="5898" max="5901" width="16.140625" style="71" customWidth="1"/>
    <col min="5902" max="5902" width="14.42578125" style="71" customWidth="1"/>
    <col min="5903" max="5903" width="9.42578125" style="71"/>
    <col min="5904" max="5904" width="13.42578125" style="71" customWidth="1"/>
    <col min="5905" max="5905" width="14.42578125" style="71" customWidth="1"/>
    <col min="5906" max="5906" width="21.28515625" style="71" customWidth="1"/>
    <col min="5907" max="6144" width="9.42578125" style="71"/>
    <col min="6145" max="6145" width="1.140625" style="71" customWidth="1"/>
    <col min="6146" max="6146" width="5" style="71" customWidth="1"/>
    <col min="6147" max="6147" width="0" style="71" hidden="1" customWidth="1"/>
    <col min="6148" max="6148" width="7.28515625" style="71" customWidth="1"/>
    <col min="6149" max="6149" width="28.42578125" style="71" customWidth="1"/>
    <col min="6150" max="6150" width="0" style="71" hidden="1" customWidth="1"/>
    <col min="6151" max="6151" width="21.5703125" style="71" customWidth="1"/>
    <col min="6152" max="6152" width="14.42578125" style="71" customWidth="1"/>
    <col min="6153" max="6153" width="15.42578125" style="71" customWidth="1"/>
    <col min="6154" max="6157" width="16.140625" style="71" customWidth="1"/>
    <col min="6158" max="6158" width="14.42578125" style="71" customWidth="1"/>
    <col min="6159" max="6159" width="9.42578125" style="71"/>
    <col min="6160" max="6160" width="13.42578125" style="71" customWidth="1"/>
    <col min="6161" max="6161" width="14.42578125" style="71" customWidth="1"/>
    <col min="6162" max="6162" width="21.28515625" style="71" customWidth="1"/>
    <col min="6163" max="6400" width="9.42578125" style="71"/>
    <col min="6401" max="6401" width="1.140625" style="71" customWidth="1"/>
    <col min="6402" max="6402" width="5" style="71" customWidth="1"/>
    <col min="6403" max="6403" width="0" style="71" hidden="1" customWidth="1"/>
    <col min="6404" max="6404" width="7.28515625" style="71" customWidth="1"/>
    <col min="6405" max="6405" width="28.42578125" style="71" customWidth="1"/>
    <col min="6406" max="6406" width="0" style="71" hidden="1" customWidth="1"/>
    <col min="6407" max="6407" width="21.5703125" style="71" customWidth="1"/>
    <col min="6408" max="6408" width="14.42578125" style="71" customWidth="1"/>
    <col min="6409" max="6409" width="15.42578125" style="71" customWidth="1"/>
    <col min="6410" max="6413" width="16.140625" style="71" customWidth="1"/>
    <col min="6414" max="6414" width="14.42578125" style="71" customWidth="1"/>
    <col min="6415" max="6415" width="9.42578125" style="71"/>
    <col min="6416" max="6416" width="13.42578125" style="71" customWidth="1"/>
    <col min="6417" max="6417" width="14.42578125" style="71" customWidth="1"/>
    <col min="6418" max="6418" width="21.28515625" style="71" customWidth="1"/>
    <col min="6419" max="6656" width="9.42578125" style="71"/>
    <col min="6657" max="6657" width="1.140625" style="71" customWidth="1"/>
    <col min="6658" max="6658" width="5" style="71" customWidth="1"/>
    <col min="6659" max="6659" width="0" style="71" hidden="1" customWidth="1"/>
    <col min="6660" max="6660" width="7.28515625" style="71" customWidth="1"/>
    <col min="6661" max="6661" width="28.42578125" style="71" customWidth="1"/>
    <col min="6662" max="6662" width="0" style="71" hidden="1" customWidth="1"/>
    <col min="6663" max="6663" width="21.5703125" style="71" customWidth="1"/>
    <col min="6664" max="6664" width="14.42578125" style="71" customWidth="1"/>
    <col min="6665" max="6665" width="15.42578125" style="71" customWidth="1"/>
    <col min="6666" max="6669" width="16.140625" style="71" customWidth="1"/>
    <col min="6670" max="6670" width="14.42578125" style="71" customWidth="1"/>
    <col min="6671" max="6671" width="9.42578125" style="71"/>
    <col min="6672" max="6672" width="13.42578125" style="71" customWidth="1"/>
    <col min="6673" max="6673" width="14.42578125" style="71" customWidth="1"/>
    <col min="6674" max="6674" width="21.28515625" style="71" customWidth="1"/>
    <col min="6675" max="6912" width="9.42578125" style="71"/>
    <col min="6913" max="6913" width="1.140625" style="71" customWidth="1"/>
    <col min="6914" max="6914" width="5" style="71" customWidth="1"/>
    <col min="6915" max="6915" width="0" style="71" hidden="1" customWidth="1"/>
    <col min="6916" max="6916" width="7.28515625" style="71" customWidth="1"/>
    <col min="6917" max="6917" width="28.42578125" style="71" customWidth="1"/>
    <col min="6918" max="6918" width="0" style="71" hidden="1" customWidth="1"/>
    <col min="6919" max="6919" width="21.5703125" style="71" customWidth="1"/>
    <col min="6920" max="6920" width="14.42578125" style="71" customWidth="1"/>
    <col min="6921" max="6921" width="15.42578125" style="71" customWidth="1"/>
    <col min="6922" max="6925" width="16.140625" style="71" customWidth="1"/>
    <col min="6926" max="6926" width="14.42578125" style="71" customWidth="1"/>
    <col min="6927" max="6927" width="9.42578125" style="71"/>
    <col min="6928" max="6928" width="13.42578125" style="71" customWidth="1"/>
    <col min="6929" max="6929" width="14.42578125" style="71" customWidth="1"/>
    <col min="6930" max="6930" width="21.28515625" style="71" customWidth="1"/>
    <col min="6931" max="7168" width="9.42578125" style="71"/>
    <col min="7169" max="7169" width="1.140625" style="71" customWidth="1"/>
    <col min="7170" max="7170" width="5" style="71" customWidth="1"/>
    <col min="7171" max="7171" width="0" style="71" hidden="1" customWidth="1"/>
    <col min="7172" max="7172" width="7.28515625" style="71" customWidth="1"/>
    <col min="7173" max="7173" width="28.42578125" style="71" customWidth="1"/>
    <col min="7174" max="7174" width="0" style="71" hidden="1" customWidth="1"/>
    <col min="7175" max="7175" width="21.5703125" style="71" customWidth="1"/>
    <col min="7176" max="7176" width="14.42578125" style="71" customWidth="1"/>
    <col min="7177" max="7177" width="15.42578125" style="71" customWidth="1"/>
    <col min="7178" max="7181" width="16.140625" style="71" customWidth="1"/>
    <col min="7182" max="7182" width="14.42578125" style="71" customWidth="1"/>
    <col min="7183" max="7183" width="9.42578125" style="71"/>
    <col min="7184" max="7184" width="13.42578125" style="71" customWidth="1"/>
    <col min="7185" max="7185" width="14.42578125" style="71" customWidth="1"/>
    <col min="7186" max="7186" width="21.28515625" style="71" customWidth="1"/>
    <col min="7187" max="7424" width="9.42578125" style="71"/>
    <col min="7425" max="7425" width="1.140625" style="71" customWidth="1"/>
    <col min="7426" max="7426" width="5" style="71" customWidth="1"/>
    <col min="7427" max="7427" width="0" style="71" hidden="1" customWidth="1"/>
    <col min="7428" max="7428" width="7.28515625" style="71" customWidth="1"/>
    <col min="7429" max="7429" width="28.42578125" style="71" customWidth="1"/>
    <col min="7430" max="7430" width="0" style="71" hidden="1" customWidth="1"/>
    <col min="7431" max="7431" width="21.5703125" style="71" customWidth="1"/>
    <col min="7432" max="7432" width="14.42578125" style="71" customWidth="1"/>
    <col min="7433" max="7433" width="15.42578125" style="71" customWidth="1"/>
    <col min="7434" max="7437" width="16.140625" style="71" customWidth="1"/>
    <col min="7438" max="7438" width="14.42578125" style="71" customWidth="1"/>
    <col min="7439" max="7439" width="9.42578125" style="71"/>
    <col min="7440" max="7440" width="13.42578125" style="71" customWidth="1"/>
    <col min="7441" max="7441" width="14.42578125" style="71" customWidth="1"/>
    <col min="7442" max="7442" width="21.28515625" style="71" customWidth="1"/>
    <col min="7443" max="7680" width="9.42578125" style="71"/>
    <col min="7681" max="7681" width="1.140625" style="71" customWidth="1"/>
    <col min="7682" max="7682" width="5" style="71" customWidth="1"/>
    <col min="7683" max="7683" width="0" style="71" hidden="1" customWidth="1"/>
    <col min="7684" max="7684" width="7.28515625" style="71" customWidth="1"/>
    <col min="7685" max="7685" width="28.42578125" style="71" customWidth="1"/>
    <col min="7686" max="7686" width="0" style="71" hidden="1" customWidth="1"/>
    <col min="7687" max="7687" width="21.5703125" style="71" customWidth="1"/>
    <col min="7688" max="7688" width="14.42578125" style="71" customWidth="1"/>
    <col min="7689" max="7689" width="15.42578125" style="71" customWidth="1"/>
    <col min="7690" max="7693" width="16.140625" style="71" customWidth="1"/>
    <col min="7694" max="7694" width="14.42578125" style="71" customWidth="1"/>
    <col min="7695" max="7695" width="9.42578125" style="71"/>
    <col min="7696" max="7696" width="13.42578125" style="71" customWidth="1"/>
    <col min="7697" max="7697" width="14.42578125" style="71" customWidth="1"/>
    <col min="7698" max="7698" width="21.28515625" style="71" customWidth="1"/>
    <col min="7699" max="7936" width="9.42578125" style="71"/>
    <col min="7937" max="7937" width="1.140625" style="71" customWidth="1"/>
    <col min="7938" max="7938" width="5" style="71" customWidth="1"/>
    <col min="7939" max="7939" width="0" style="71" hidden="1" customWidth="1"/>
    <col min="7940" max="7940" width="7.28515625" style="71" customWidth="1"/>
    <col min="7941" max="7941" width="28.42578125" style="71" customWidth="1"/>
    <col min="7942" max="7942" width="0" style="71" hidden="1" customWidth="1"/>
    <col min="7943" max="7943" width="21.5703125" style="71" customWidth="1"/>
    <col min="7944" max="7944" width="14.42578125" style="71" customWidth="1"/>
    <col min="7945" max="7945" width="15.42578125" style="71" customWidth="1"/>
    <col min="7946" max="7949" width="16.140625" style="71" customWidth="1"/>
    <col min="7950" max="7950" width="14.42578125" style="71" customWidth="1"/>
    <col min="7951" max="7951" width="9.42578125" style="71"/>
    <col min="7952" max="7952" width="13.42578125" style="71" customWidth="1"/>
    <col min="7953" max="7953" width="14.42578125" style="71" customWidth="1"/>
    <col min="7954" max="7954" width="21.28515625" style="71" customWidth="1"/>
    <col min="7955" max="8192" width="9.42578125" style="71"/>
    <col min="8193" max="8193" width="1.140625" style="71" customWidth="1"/>
    <col min="8194" max="8194" width="5" style="71" customWidth="1"/>
    <col min="8195" max="8195" width="0" style="71" hidden="1" customWidth="1"/>
    <col min="8196" max="8196" width="7.28515625" style="71" customWidth="1"/>
    <col min="8197" max="8197" width="28.42578125" style="71" customWidth="1"/>
    <col min="8198" max="8198" width="0" style="71" hidden="1" customWidth="1"/>
    <col min="8199" max="8199" width="21.5703125" style="71" customWidth="1"/>
    <col min="8200" max="8200" width="14.42578125" style="71" customWidth="1"/>
    <col min="8201" max="8201" width="15.42578125" style="71" customWidth="1"/>
    <col min="8202" max="8205" width="16.140625" style="71" customWidth="1"/>
    <col min="8206" max="8206" width="14.42578125" style="71" customWidth="1"/>
    <col min="8207" max="8207" width="9.42578125" style="71"/>
    <col min="8208" max="8208" width="13.42578125" style="71" customWidth="1"/>
    <col min="8209" max="8209" width="14.42578125" style="71" customWidth="1"/>
    <col min="8210" max="8210" width="21.28515625" style="71" customWidth="1"/>
    <col min="8211" max="8448" width="9.42578125" style="71"/>
    <col min="8449" max="8449" width="1.140625" style="71" customWidth="1"/>
    <col min="8450" max="8450" width="5" style="71" customWidth="1"/>
    <col min="8451" max="8451" width="0" style="71" hidden="1" customWidth="1"/>
    <col min="8452" max="8452" width="7.28515625" style="71" customWidth="1"/>
    <col min="8453" max="8453" width="28.42578125" style="71" customWidth="1"/>
    <col min="8454" max="8454" width="0" style="71" hidden="1" customWidth="1"/>
    <col min="8455" max="8455" width="21.5703125" style="71" customWidth="1"/>
    <col min="8456" max="8456" width="14.42578125" style="71" customWidth="1"/>
    <col min="8457" max="8457" width="15.42578125" style="71" customWidth="1"/>
    <col min="8458" max="8461" width="16.140625" style="71" customWidth="1"/>
    <col min="8462" max="8462" width="14.42578125" style="71" customWidth="1"/>
    <col min="8463" max="8463" width="9.42578125" style="71"/>
    <col min="8464" max="8464" width="13.42578125" style="71" customWidth="1"/>
    <col min="8465" max="8465" width="14.42578125" style="71" customWidth="1"/>
    <col min="8466" max="8466" width="21.28515625" style="71" customWidth="1"/>
    <col min="8467" max="8704" width="9.42578125" style="71"/>
    <col min="8705" max="8705" width="1.140625" style="71" customWidth="1"/>
    <col min="8706" max="8706" width="5" style="71" customWidth="1"/>
    <col min="8707" max="8707" width="0" style="71" hidden="1" customWidth="1"/>
    <col min="8708" max="8708" width="7.28515625" style="71" customWidth="1"/>
    <col min="8709" max="8709" width="28.42578125" style="71" customWidth="1"/>
    <col min="8710" max="8710" width="0" style="71" hidden="1" customWidth="1"/>
    <col min="8711" max="8711" width="21.5703125" style="71" customWidth="1"/>
    <col min="8712" max="8712" width="14.42578125" style="71" customWidth="1"/>
    <col min="8713" max="8713" width="15.42578125" style="71" customWidth="1"/>
    <col min="8714" max="8717" width="16.140625" style="71" customWidth="1"/>
    <col min="8718" max="8718" width="14.42578125" style="71" customWidth="1"/>
    <col min="8719" max="8719" width="9.42578125" style="71"/>
    <col min="8720" max="8720" width="13.42578125" style="71" customWidth="1"/>
    <col min="8721" max="8721" width="14.42578125" style="71" customWidth="1"/>
    <col min="8722" max="8722" width="21.28515625" style="71" customWidth="1"/>
    <col min="8723" max="8960" width="9.42578125" style="71"/>
    <col min="8961" max="8961" width="1.140625" style="71" customWidth="1"/>
    <col min="8962" max="8962" width="5" style="71" customWidth="1"/>
    <col min="8963" max="8963" width="0" style="71" hidden="1" customWidth="1"/>
    <col min="8964" max="8964" width="7.28515625" style="71" customWidth="1"/>
    <col min="8965" max="8965" width="28.42578125" style="71" customWidth="1"/>
    <col min="8966" max="8966" width="0" style="71" hidden="1" customWidth="1"/>
    <col min="8967" max="8967" width="21.5703125" style="71" customWidth="1"/>
    <col min="8968" max="8968" width="14.42578125" style="71" customWidth="1"/>
    <col min="8969" max="8969" width="15.42578125" style="71" customWidth="1"/>
    <col min="8970" max="8973" width="16.140625" style="71" customWidth="1"/>
    <col min="8974" max="8974" width="14.42578125" style="71" customWidth="1"/>
    <col min="8975" max="8975" width="9.42578125" style="71"/>
    <col min="8976" max="8976" width="13.42578125" style="71" customWidth="1"/>
    <col min="8977" max="8977" width="14.42578125" style="71" customWidth="1"/>
    <col min="8978" max="8978" width="21.28515625" style="71" customWidth="1"/>
    <col min="8979" max="9216" width="9.42578125" style="71"/>
    <col min="9217" max="9217" width="1.140625" style="71" customWidth="1"/>
    <col min="9218" max="9218" width="5" style="71" customWidth="1"/>
    <col min="9219" max="9219" width="0" style="71" hidden="1" customWidth="1"/>
    <col min="9220" max="9220" width="7.28515625" style="71" customWidth="1"/>
    <col min="9221" max="9221" width="28.42578125" style="71" customWidth="1"/>
    <col min="9222" max="9222" width="0" style="71" hidden="1" customWidth="1"/>
    <col min="9223" max="9223" width="21.5703125" style="71" customWidth="1"/>
    <col min="9224" max="9224" width="14.42578125" style="71" customWidth="1"/>
    <col min="9225" max="9225" width="15.42578125" style="71" customWidth="1"/>
    <col min="9226" max="9229" width="16.140625" style="71" customWidth="1"/>
    <col min="9230" max="9230" width="14.42578125" style="71" customWidth="1"/>
    <col min="9231" max="9231" width="9.42578125" style="71"/>
    <col min="9232" max="9232" width="13.42578125" style="71" customWidth="1"/>
    <col min="9233" max="9233" width="14.42578125" style="71" customWidth="1"/>
    <col min="9234" max="9234" width="21.28515625" style="71" customWidth="1"/>
    <col min="9235" max="9472" width="9.42578125" style="71"/>
    <col min="9473" max="9473" width="1.140625" style="71" customWidth="1"/>
    <col min="9474" max="9474" width="5" style="71" customWidth="1"/>
    <col min="9475" max="9475" width="0" style="71" hidden="1" customWidth="1"/>
    <col min="9476" max="9476" width="7.28515625" style="71" customWidth="1"/>
    <col min="9477" max="9477" width="28.42578125" style="71" customWidth="1"/>
    <col min="9478" max="9478" width="0" style="71" hidden="1" customWidth="1"/>
    <col min="9479" max="9479" width="21.5703125" style="71" customWidth="1"/>
    <col min="9480" max="9480" width="14.42578125" style="71" customWidth="1"/>
    <col min="9481" max="9481" width="15.42578125" style="71" customWidth="1"/>
    <col min="9482" max="9485" width="16.140625" style="71" customWidth="1"/>
    <col min="9486" max="9486" width="14.42578125" style="71" customWidth="1"/>
    <col min="9487" max="9487" width="9.42578125" style="71"/>
    <col min="9488" max="9488" width="13.42578125" style="71" customWidth="1"/>
    <col min="9489" max="9489" width="14.42578125" style="71" customWidth="1"/>
    <col min="9490" max="9490" width="21.28515625" style="71" customWidth="1"/>
    <col min="9491" max="9728" width="9.42578125" style="71"/>
    <col min="9729" max="9729" width="1.140625" style="71" customWidth="1"/>
    <col min="9730" max="9730" width="5" style="71" customWidth="1"/>
    <col min="9731" max="9731" width="0" style="71" hidden="1" customWidth="1"/>
    <col min="9732" max="9732" width="7.28515625" style="71" customWidth="1"/>
    <col min="9733" max="9733" width="28.42578125" style="71" customWidth="1"/>
    <col min="9734" max="9734" width="0" style="71" hidden="1" customWidth="1"/>
    <col min="9735" max="9735" width="21.5703125" style="71" customWidth="1"/>
    <col min="9736" max="9736" width="14.42578125" style="71" customWidth="1"/>
    <col min="9737" max="9737" width="15.42578125" style="71" customWidth="1"/>
    <col min="9738" max="9741" width="16.140625" style="71" customWidth="1"/>
    <col min="9742" max="9742" width="14.42578125" style="71" customWidth="1"/>
    <col min="9743" max="9743" width="9.42578125" style="71"/>
    <col min="9744" max="9744" width="13.42578125" style="71" customWidth="1"/>
    <col min="9745" max="9745" width="14.42578125" style="71" customWidth="1"/>
    <col min="9746" max="9746" width="21.28515625" style="71" customWidth="1"/>
    <col min="9747" max="9984" width="9.42578125" style="71"/>
    <col min="9985" max="9985" width="1.140625" style="71" customWidth="1"/>
    <col min="9986" max="9986" width="5" style="71" customWidth="1"/>
    <col min="9987" max="9987" width="0" style="71" hidden="1" customWidth="1"/>
    <col min="9988" max="9988" width="7.28515625" style="71" customWidth="1"/>
    <col min="9989" max="9989" width="28.42578125" style="71" customWidth="1"/>
    <col min="9990" max="9990" width="0" style="71" hidden="1" customWidth="1"/>
    <col min="9991" max="9991" width="21.5703125" style="71" customWidth="1"/>
    <col min="9992" max="9992" width="14.42578125" style="71" customWidth="1"/>
    <col min="9993" max="9993" width="15.42578125" style="71" customWidth="1"/>
    <col min="9994" max="9997" width="16.140625" style="71" customWidth="1"/>
    <col min="9998" max="9998" width="14.42578125" style="71" customWidth="1"/>
    <col min="9999" max="9999" width="9.42578125" style="71"/>
    <col min="10000" max="10000" width="13.42578125" style="71" customWidth="1"/>
    <col min="10001" max="10001" width="14.42578125" style="71" customWidth="1"/>
    <col min="10002" max="10002" width="21.28515625" style="71" customWidth="1"/>
    <col min="10003" max="10240" width="9.42578125" style="71"/>
    <col min="10241" max="10241" width="1.140625" style="71" customWidth="1"/>
    <col min="10242" max="10242" width="5" style="71" customWidth="1"/>
    <col min="10243" max="10243" width="0" style="71" hidden="1" customWidth="1"/>
    <col min="10244" max="10244" width="7.28515625" style="71" customWidth="1"/>
    <col min="10245" max="10245" width="28.42578125" style="71" customWidth="1"/>
    <col min="10246" max="10246" width="0" style="71" hidden="1" customWidth="1"/>
    <col min="10247" max="10247" width="21.5703125" style="71" customWidth="1"/>
    <col min="10248" max="10248" width="14.42578125" style="71" customWidth="1"/>
    <col min="10249" max="10249" width="15.42578125" style="71" customWidth="1"/>
    <col min="10250" max="10253" width="16.140625" style="71" customWidth="1"/>
    <col min="10254" max="10254" width="14.42578125" style="71" customWidth="1"/>
    <col min="10255" max="10255" width="9.42578125" style="71"/>
    <col min="10256" max="10256" width="13.42578125" style="71" customWidth="1"/>
    <col min="10257" max="10257" width="14.42578125" style="71" customWidth="1"/>
    <col min="10258" max="10258" width="21.28515625" style="71" customWidth="1"/>
    <col min="10259" max="10496" width="9.42578125" style="71"/>
    <col min="10497" max="10497" width="1.140625" style="71" customWidth="1"/>
    <col min="10498" max="10498" width="5" style="71" customWidth="1"/>
    <col min="10499" max="10499" width="0" style="71" hidden="1" customWidth="1"/>
    <col min="10500" max="10500" width="7.28515625" style="71" customWidth="1"/>
    <col min="10501" max="10501" width="28.42578125" style="71" customWidth="1"/>
    <col min="10502" max="10502" width="0" style="71" hidden="1" customWidth="1"/>
    <col min="10503" max="10503" width="21.5703125" style="71" customWidth="1"/>
    <col min="10504" max="10504" width="14.42578125" style="71" customWidth="1"/>
    <col min="10505" max="10505" width="15.42578125" style="71" customWidth="1"/>
    <col min="10506" max="10509" width="16.140625" style="71" customWidth="1"/>
    <col min="10510" max="10510" width="14.42578125" style="71" customWidth="1"/>
    <col min="10511" max="10511" width="9.42578125" style="71"/>
    <col min="10512" max="10512" width="13.42578125" style="71" customWidth="1"/>
    <col min="10513" max="10513" width="14.42578125" style="71" customWidth="1"/>
    <col min="10514" max="10514" width="21.28515625" style="71" customWidth="1"/>
    <col min="10515" max="10752" width="9.42578125" style="71"/>
    <col min="10753" max="10753" width="1.140625" style="71" customWidth="1"/>
    <col min="10754" max="10754" width="5" style="71" customWidth="1"/>
    <col min="10755" max="10755" width="0" style="71" hidden="1" customWidth="1"/>
    <col min="10756" max="10756" width="7.28515625" style="71" customWidth="1"/>
    <col min="10757" max="10757" width="28.42578125" style="71" customWidth="1"/>
    <col min="10758" max="10758" width="0" style="71" hidden="1" customWidth="1"/>
    <col min="10759" max="10759" width="21.5703125" style="71" customWidth="1"/>
    <col min="10760" max="10760" width="14.42578125" style="71" customWidth="1"/>
    <col min="10761" max="10761" width="15.42578125" style="71" customWidth="1"/>
    <col min="10762" max="10765" width="16.140625" style="71" customWidth="1"/>
    <col min="10766" max="10766" width="14.42578125" style="71" customWidth="1"/>
    <col min="10767" max="10767" width="9.42578125" style="71"/>
    <col min="10768" max="10768" width="13.42578125" style="71" customWidth="1"/>
    <col min="10769" max="10769" width="14.42578125" style="71" customWidth="1"/>
    <col min="10770" max="10770" width="21.28515625" style="71" customWidth="1"/>
    <col min="10771" max="11008" width="9.42578125" style="71"/>
    <col min="11009" max="11009" width="1.140625" style="71" customWidth="1"/>
    <col min="11010" max="11010" width="5" style="71" customWidth="1"/>
    <col min="11011" max="11011" width="0" style="71" hidden="1" customWidth="1"/>
    <col min="11012" max="11012" width="7.28515625" style="71" customWidth="1"/>
    <col min="11013" max="11013" width="28.42578125" style="71" customWidth="1"/>
    <col min="11014" max="11014" width="0" style="71" hidden="1" customWidth="1"/>
    <col min="11015" max="11015" width="21.5703125" style="71" customWidth="1"/>
    <col min="11016" max="11016" width="14.42578125" style="71" customWidth="1"/>
    <col min="11017" max="11017" width="15.42578125" style="71" customWidth="1"/>
    <col min="11018" max="11021" width="16.140625" style="71" customWidth="1"/>
    <col min="11022" max="11022" width="14.42578125" style="71" customWidth="1"/>
    <col min="11023" max="11023" width="9.42578125" style="71"/>
    <col min="11024" max="11024" width="13.42578125" style="71" customWidth="1"/>
    <col min="11025" max="11025" width="14.42578125" style="71" customWidth="1"/>
    <col min="11026" max="11026" width="21.28515625" style="71" customWidth="1"/>
    <col min="11027" max="11264" width="9.42578125" style="71"/>
    <col min="11265" max="11265" width="1.140625" style="71" customWidth="1"/>
    <col min="11266" max="11266" width="5" style="71" customWidth="1"/>
    <col min="11267" max="11267" width="0" style="71" hidden="1" customWidth="1"/>
    <col min="11268" max="11268" width="7.28515625" style="71" customWidth="1"/>
    <col min="11269" max="11269" width="28.42578125" style="71" customWidth="1"/>
    <col min="11270" max="11270" width="0" style="71" hidden="1" customWidth="1"/>
    <col min="11271" max="11271" width="21.5703125" style="71" customWidth="1"/>
    <col min="11272" max="11272" width="14.42578125" style="71" customWidth="1"/>
    <col min="11273" max="11273" width="15.42578125" style="71" customWidth="1"/>
    <col min="11274" max="11277" width="16.140625" style="71" customWidth="1"/>
    <col min="11278" max="11278" width="14.42578125" style="71" customWidth="1"/>
    <col min="11279" max="11279" width="9.42578125" style="71"/>
    <col min="11280" max="11280" width="13.42578125" style="71" customWidth="1"/>
    <col min="11281" max="11281" width="14.42578125" style="71" customWidth="1"/>
    <col min="11282" max="11282" width="21.28515625" style="71" customWidth="1"/>
    <col min="11283" max="11520" width="9.42578125" style="71"/>
    <col min="11521" max="11521" width="1.140625" style="71" customWidth="1"/>
    <col min="11522" max="11522" width="5" style="71" customWidth="1"/>
    <col min="11523" max="11523" width="0" style="71" hidden="1" customWidth="1"/>
    <col min="11524" max="11524" width="7.28515625" style="71" customWidth="1"/>
    <col min="11525" max="11525" width="28.42578125" style="71" customWidth="1"/>
    <col min="11526" max="11526" width="0" style="71" hidden="1" customWidth="1"/>
    <col min="11527" max="11527" width="21.5703125" style="71" customWidth="1"/>
    <col min="11528" max="11528" width="14.42578125" style="71" customWidth="1"/>
    <col min="11529" max="11529" width="15.42578125" style="71" customWidth="1"/>
    <col min="11530" max="11533" width="16.140625" style="71" customWidth="1"/>
    <col min="11534" max="11534" width="14.42578125" style="71" customWidth="1"/>
    <col min="11535" max="11535" width="9.42578125" style="71"/>
    <col min="11536" max="11536" width="13.42578125" style="71" customWidth="1"/>
    <col min="11537" max="11537" width="14.42578125" style="71" customWidth="1"/>
    <col min="11538" max="11538" width="21.28515625" style="71" customWidth="1"/>
    <col min="11539" max="11776" width="9.42578125" style="71"/>
    <col min="11777" max="11777" width="1.140625" style="71" customWidth="1"/>
    <col min="11778" max="11778" width="5" style="71" customWidth="1"/>
    <col min="11779" max="11779" width="0" style="71" hidden="1" customWidth="1"/>
    <col min="11780" max="11780" width="7.28515625" style="71" customWidth="1"/>
    <col min="11781" max="11781" width="28.42578125" style="71" customWidth="1"/>
    <col min="11782" max="11782" width="0" style="71" hidden="1" customWidth="1"/>
    <col min="11783" max="11783" width="21.5703125" style="71" customWidth="1"/>
    <col min="11784" max="11784" width="14.42578125" style="71" customWidth="1"/>
    <col min="11785" max="11785" width="15.42578125" style="71" customWidth="1"/>
    <col min="11786" max="11789" width="16.140625" style="71" customWidth="1"/>
    <col min="11790" max="11790" width="14.42578125" style="71" customWidth="1"/>
    <col min="11791" max="11791" width="9.42578125" style="71"/>
    <col min="11792" max="11792" width="13.42578125" style="71" customWidth="1"/>
    <col min="11793" max="11793" width="14.42578125" style="71" customWidth="1"/>
    <col min="11794" max="11794" width="21.28515625" style="71" customWidth="1"/>
    <col min="11795" max="12032" width="9.42578125" style="71"/>
    <col min="12033" max="12033" width="1.140625" style="71" customWidth="1"/>
    <col min="12034" max="12034" width="5" style="71" customWidth="1"/>
    <col min="12035" max="12035" width="0" style="71" hidden="1" customWidth="1"/>
    <col min="12036" max="12036" width="7.28515625" style="71" customWidth="1"/>
    <col min="12037" max="12037" width="28.42578125" style="71" customWidth="1"/>
    <col min="12038" max="12038" width="0" style="71" hidden="1" customWidth="1"/>
    <col min="12039" max="12039" width="21.5703125" style="71" customWidth="1"/>
    <col min="12040" max="12040" width="14.42578125" style="71" customWidth="1"/>
    <col min="12041" max="12041" width="15.42578125" style="71" customWidth="1"/>
    <col min="12042" max="12045" width="16.140625" style="71" customWidth="1"/>
    <col min="12046" max="12046" width="14.42578125" style="71" customWidth="1"/>
    <col min="12047" max="12047" width="9.42578125" style="71"/>
    <col min="12048" max="12048" width="13.42578125" style="71" customWidth="1"/>
    <col min="12049" max="12049" width="14.42578125" style="71" customWidth="1"/>
    <col min="12050" max="12050" width="21.28515625" style="71" customWidth="1"/>
    <col min="12051" max="12288" width="9.42578125" style="71"/>
    <col min="12289" max="12289" width="1.140625" style="71" customWidth="1"/>
    <col min="12290" max="12290" width="5" style="71" customWidth="1"/>
    <col min="12291" max="12291" width="0" style="71" hidden="1" customWidth="1"/>
    <col min="12292" max="12292" width="7.28515625" style="71" customWidth="1"/>
    <col min="12293" max="12293" width="28.42578125" style="71" customWidth="1"/>
    <col min="12294" max="12294" width="0" style="71" hidden="1" customWidth="1"/>
    <col min="12295" max="12295" width="21.5703125" style="71" customWidth="1"/>
    <col min="12296" max="12296" width="14.42578125" style="71" customWidth="1"/>
    <col min="12297" max="12297" width="15.42578125" style="71" customWidth="1"/>
    <col min="12298" max="12301" width="16.140625" style="71" customWidth="1"/>
    <col min="12302" max="12302" width="14.42578125" style="71" customWidth="1"/>
    <col min="12303" max="12303" width="9.42578125" style="71"/>
    <col min="12304" max="12304" width="13.42578125" style="71" customWidth="1"/>
    <col min="12305" max="12305" width="14.42578125" style="71" customWidth="1"/>
    <col min="12306" max="12306" width="21.28515625" style="71" customWidth="1"/>
    <col min="12307" max="12544" width="9.42578125" style="71"/>
    <col min="12545" max="12545" width="1.140625" style="71" customWidth="1"/>
    <col min="12546" max="12546" width="5" style="71" customWidth="1"/>
    <col min="12547" max="12547" width="0" style="71" hidden="1" customWidth="1"/>
    <col min="12548" max="12548" width="7.28515625" style="71" customWidth="1"/>
    <col min="12549" max="12549" width="28.42578125" style="71" customWidth="1"/>
    <col min="12550" max="12550" width="0" style="71" hidden="1" customWidth="1"/>
    <col min="12551" max="12551" width="21.5703125" style="71" customWidth="1"/>
    <col min="12552" max="12552" width="14.42578125" style="71" customWidth="1"/>
    <col min="12553" max="12553" width="15.42578125" style="71" customWidth="1"/>
    <col min="12554" max="12557" width="16.140625" style="71" customWidth="1"/>
    <col min="12558" max="12558" width="14.42578125" style="71" customWidth="1"/>
    <col min="12559" max="12559" width="9.42578125" style="71"/>
    <col min="12560" max="12560" width="13.42578125" style="71" customWidth="1"/>
    <col min="12561" max="12561" width="14.42578125" style="71" customWidth="1"/>
    <col min="12562" max="12562" width="21.28515625" style="71" customWidth="1"/>
    <col min="12563" max="12800" width="9.42578125" style="71"/>
    <col min="12801" max="12801" width="1.140625" style="71" customWidth="1"/>
    <col min="12802" max="12802" width="5" style="71" customWidth="1"/>
    <col min="12803" max="12803" width="0" style="71" hidden="1" customWidth="1"/>
    <col min="12804" max="12804" width="7.28515625" style="71" customWidth="1"/>
    <col min="12805" max="12805" width="28.42578125" style="71" customWidth="1"/>
    <col min="12806" max="12806" width="0" style="71" hidden="1" customWidth="1"/>
    <col min="12807" max="12807" width="21.5703125" style="71" customWidth="1"/>
    <col min="12808" max="12808" width="14.42578125" style="71" customWidth="1"/>
    <col min="12809" max="12809" width="15.42578125" style="71" customWidth="1"/>
    <col min="12810" max="12813" width="16.140625" style="71" customWidth="1"/>
    <col min="12814" max="12814" width="14.42578125" style="71" customWidth="1"/>
    <col min="12815" max="12815" width="9.42578125" style="71"/>
    <col min="12816" max="12816" width="13.42578125" style="71" customWidth="1"/>
    <col min="12817" max="12817" width="14.42578125" style="71" customWidth="1"/>
    <col min="12818" max="12818" width="21.28515625" style="71" customWidth="1"/>
    <col min="12819" max="13056" width="9.42578125" style="71"/>
    <col min="13057" max="13057" width="1.140625" style="71" customWidth="1"/>
    <col min="13058" max="13058" width="5" style="71" customWidth="1"/>
    <col min="13059" max="13059" width="0" style="71" hidden="1" customWidth="1"/>
    <col min="13060" max="13060" width="7.28515625" style="71" customWidth="1"/>
    <col min="13061" max="13061" width="28.42578125" style="71" customWidth="1"/>
    <col min="13062" max="13062" width="0" style="71" hidden="1" customWidth="1"/>
    <col min="13063" max="13063" width="21.5703125" style="71" customWidth="1"/>
    <col min="13064" max="13064" width="14.42578125" style="71" customWidth="1"/>
    <col min="13065" max="13065" width="15.42578125" style="71" customWidth="1"/>
    <col min="13066" max="13069" width="16.140625" style="71" customWidth="1"/>
    <col min="13070" max="13070" width="14.42578125" style="71" customWidth="1"/>
    <col min="13071" max="13071" width="9.42578125" style="71"/>
    <col min="13072" max="13072" width="13.42578125" style="71" customWidth="1"/>
    <col min="13073" max="13073" width="14.42578125" style="71" customWidth="1"/>
    <col min="13074" max="13074" width="21.28515625" style="71" customWidth="1"/>
    <col min="13075" max="13312" width="9.42578125" style="71"/>
    <col min="13313" max="13313" width="1.140625" style="71" customWidth="1"/>
    <col min="13314" max="13314" width="5" style="71" customWidth="1"/>
    <col min="13315" max="13315" width="0" style="71" hidden="1" customWidth="1"/>
    <col min="13316" max="13316" width="7.28515625" style="71" customWidth="1"/>
    <col min="13317" max="13317" width="28.42578125" style="71" customWidth="1"/>
    <col min="13318" max="13318" width="0" style="71" hidden="1" customWidth="1"/>
    <col min="13319" max="13319" width="21.5703125" style="71" customWidth="1"/>
    <col min="13320" max="13320" width="14.42578125" style="71" customWidth="1"/>
    <col min="13321" max="13321" width="15.42578125" style="71" customWidth="1"/>
    <col min="13322" max="13325" width="16.140625" style="71" customWidth="1"/>
    <col min="13326" max="13326" width="14.42578125" style="71" customWidth="1"/>
    <col min="13327" max="13327" width="9.42578125" style="71"/>
    <col min="13328" max="13328" width="13.42578125" style="71" customWidth="1"/>
    <col min="13329" max="13329" width="14.42578125" style="71" customWidth="1"/>
    <col min="13330" max="13330" width="21.28515625" style="71" customWidth="1"/>
    <col min="13331" max="13568" width="9.42578125" style="71"/>
    <col min="13569" max="13569" width="1.140625" style="71" customWidth="1"/>
    <col min="13570" max="13570" width="5" style="71" customWidth="1"/>
    <col min="13571" max="13571" width="0" style="71" hidden="1" customWidth="1"/>
    <col min="13572" max="13572" width="7.28515625" style="71" customWidth="1"/>
    <col min="13573" max="13573" width="28.42578125" style="71" customWidth="1"/>
    <col min="13574" max="13574" width="0" style="71" hidden="1" customWidth="1"/>
    <col min="13575" max="13575" width="21.5703125" style="71" customWidth="1"/>
    <col min="13576" max="13576" width="14.42578125" style="71" customWidth="1"/>
    <col min="13577" max="13577" width="15.42578125" style="71" customWidth="1"/>
    <col min="13578" max="13581" width="16.140625" style="71" customWidth="1"/>
    <col min="13582" max="13582" width="14.42578125" style="71" customWidth="1"/>
    <col min="13583" max="13583" width="9.42578125" style="71"/>
    <col min="13584" max="13584" width="13.42578125" style="71" customWidth="1"/>
    <col min="13585" max="13585" width="14.42578125" style="71" customWidth="1"/>
    <col min="13586" max="13586" width="21.28515625" style="71" customWidth="1"/>
    <col min="13587" max="13824" width="9.42578125" style="71"/>
    <col min="13825" max="13825" width="1.140625" style="71" customWidth="1"/>
    <col min="13826" max="13826" width="5" style="71" customWidth="1"/>
    <col min="13827" max="13827" width="0" style="71" hidden="1" customWidth="1"/>
    <col min="13828" max="13828" width="7.28515625" style="71" customWidth="1"/>
    <col min="13829" max="13829" width="28.42578125" style="71" customWidth="1"/>
    <col min="13830" max="13830" width="0" style="71" hidden="1" customWidth="1"/>
    <col min="13831" max="13831" width="21.5703125" style="71" customWidth="1"/>
    <col min="13832" max="13832" width="14.42578125" style="71" customWidth="1"/>
    <col min="13833" max="13833" width="15.42578125" style="71" customWidth="1"/>
    <col min="13834" max="13837" width="16.140625" style="71" customWidth="1"/>
    <col min="13838" max="13838" width="14.42578125" style="71" customWidth="1"/>
    <col min="13839" max="13839" width="9.42578125" style="71"/>
    <col min="13840" max="13840" width="13.42578125" style="71" customWidth="1"/>
    <col min="13841" max="13841" width="14.42578125" style="71" customWidth="1"/>
    <col min="13842" max="13842" width="21.28515625" style="71" customWidth="1"/>
    <col min="13843" max="14080" width="9.42578125" style="71"/>
    <col min="14081" max="14081" width="1.140625" style="71" customWidth="1"/>
    <col min="14082" max="14082" width="5" style="71" customWidth="1"/>
    <col min="14083" max="14083" width="0" style="71" hidden="1" customWidth="1"/>
    <col min="14084" max="14084" width="7.28515625" style="71" customWidth="1"/>
    <col min="14085" max="14085" width="28.42578125" style="71" customWidth="1"/>
    <col min="14086" max="14086" width="0" style="71" hidden="1" customWidth="1"/>
    <col min="14087" max="14087" width="21.5703125" style="71" customWidth="1"/>
    <col min="14088" max="14088" width="14.42578125" style="71" customWidth="1"/>
    <col min="14089" max="14089" width="15.42578125" style="71" customWidth="1"/>
    <col min="14090" max="14093" width="16.140625" style="71" customWidth="1"/>
    <col min="14094" max="14094" width="14.42578125" style="71" customWidth="1"/>
    <col min="14095" max="14095" width="9.42578125" style="71"/>
    <col min="14096" max="14096" width="13.42578125" style="71" customWidth="1"/>
    <col min="14097" max="14097" width="14.42578125" style="71" customWidth="1"/>
    <col min="14098" max="14098" width="21.28515625" style="71" customWidth="1"/>
    <col min="14099" max="14336" width="9.42578125" style="71"/>
    <col min="14337" max="14337" width="1.140625" style="71" customWidth="1"/>
    <col min="14338" max="14338" width="5" style="71" customWidth="1"/>
    <col min="14339" max="14339" width="0" style="71" hidden="1" customWidth="1"/>
    <col min="14340" max="14340" width="7.28515625" style="71" customWidth="1"/>
    <col min="14341" max="14341" width="28.42578125" style="71" customWidth="1"/>
    <col min="14342" max="14342" width="0" style="71" hidden="1" customWidth="1"/>
    <col min="14343" max="14343" width="21.5703125" style="71" customWidth="1"/>
    <col min="14344" max="14344" width="14.42578125" style="71" customWidth="1"/>
    <col min="14345" max="14345" width="15.42578125" style="71" customWidth="1"/>
    <col min="14346" max="14349" width="16.140625" style="71" customWidth="1"/>
    <col min="14350" max="14350" width="14.42578125" style="71" customWidth="1"/>
    <col min="14351" max="14351" width="9.42578125" style="71"/>
    <col min="14352" max="14352" width="13.42578125" style="71" customWidth="1"/>
    <col min="14353" max="14353" width="14.42578125" style="71" customWidth="1"/>
    <col min="14354" max="14354" width="21.28515625" style="71" customWidth="1"/>
    <col min="14355" max="14592" width="9.42578125" style="71"/>
    <col min="14593" max="14593" width="1.140625" style="71" customWidth="1"/>
    <col min="14594" max="14594" width="5" style="71" customWidth="1"/>
    <col min="14595" max="14595" width="0" style="71" hidden="1" customWidth="1"/>
    <col min="14596" max="14596" width="7.28515625" style="71" customWidth="1"/>
    <col min="14597" max="14597" width="28.42578125" style="71" customWidth="1"/>
    <col min="14598" max="14598" width="0" style="71" hidden="1" customWidth="1"/>
    <col min="14599" max="14599" width="21.5703125" style="71" customWidth="1"/>
    <col min="14600" max="14600" width="14.42578125" style="71" customWidth="1"/>
    <col min="14601" max="14601" width="15.42578125" style="71" customWidth="1"/>
    <col min="14602" max="14605" width="16.140625" style="71" customWidth="1"/>
    <col min="14606" max="14606" width="14.42578125" style="71" customWidth="1"/>
    <col min="14607" max="14607" width="9.42578125" style="71"/>
    <col min="14608" max="14608" width="13.42578125" style="71" customWidth="1"/>
    <col min="14609" max="14609" width="14.42578125" style="71" customWidth="1"/>
    <col min="14610" max="14610" width="21.28515625" style="71" customWidth="1"/>
    <col min="14611" max="14848" width="9.42578125" style="71"/>
    <col min="14849" max="14849" width="1.140625" style="71" customWidth="1"/>
    <col min="14850" max="14850" width="5" style="71" customWidth="1"/>
    <col min="14851" max="14851" width="0" style="71" hidden="1" customWidth="1"/>
    <col min="14852" max="14852" width="7.28515625" style="71" customWidth="1"/>
    <col min="14853" max="14853" width="28.42578125" style="71" customWidth="1"/>
    <col min="14854" max="14854" width="0" style="71" hidden="1" customWidth="1"/>
    <col min="14855" max="14855" width="21.5703125" style="71" customWidth="1"/>
    <col min="14856" max="14856" width="14.42578125" style="71" customWidth="1"/>
    <col min="14857" max="14857" width="15.42578125" style="71" customWidth="1"/>
    <col min="14858" max="14861" width="16.140625" style="71" customWidth="1"/>
    <col min="14862" max="14862" width="14.42578125" style="71" customWidth="1"/>
    <col min="14863" max="14863" width="9.42578125" style="71"/>
    <col min="14864" max="14864" width="13.42578125" style="71" customWidth="1"/>
    <col min="14865" max="14865" width="14.42578125" style="71" customWidth="1"/>
    <col min="14866" max="14866" width="21.28515625" style="71" customWidth="1"/>
    <col min="14867" max="15104" width="9.42578125" style="71"/>
    <col min="15105" max="15105" width="1.140625" style="71" customWidth="1"/>
    <col min="15106" max="15106" width="5" style="71" customWidth="1"/>
    <col min="15107" max="15107" width="0" style="71" hidden="1" customWidth="1"/>
    <col min="15108" max="15108" width="7.28515625" style="71" customWidth="1"/>
    <col min="15109" max="15109" width="28.42578125" style="71" customWidth="1"/>
    <col min="15110" max="15110" width="0" style="71" hidden="1" customWidth="1"/>
    <col min="15111" max="15111" width="21.5703125" style="71" customWidth="1"/>
    <col min="15112" max="15112" width="14.42578125" style="71" customWidth="1"/>
    <col min="15113" max="15113" width="15.42578125" style="71" customWidth="1"/>
    <col min="15114" max="15117" width="16.140625" style="71" customWidth="1"/>
    <col min="15118" max="15118" width="14.42578125" style="71" customWidth="1"/>
    <col min="15119" max="15119" width="9.42578125" style="71"/>
    <col min="15120" max="15120" width="13.42578125" style="71" customWidth="1"/>
    <col min="15121" max="15121" width="14.42578125" style="71" customWidth="1"/>
    <col min="15122" max="15122" width="21.28515625" style="71" customWidth="1"/>
    <col min="15123" max="15360" width="9.42578125" style="71"/>
    <col min="15361" max="15361" width="1.140625" style="71" customWidth="1"/>
    <col min="15362" max="15362" width="5" style="71" customWidth="1"/>
    <col min="15363" max="15363" width="0" style="71" hidden="1" customWidth="1"/>
    <col min="15364" max="15364" width="7.28515625" style="71" customWidth="1"/>
    <col min="15365" max="15365" width="28.42578125" style="71" customWidth="1"/>
    <col min="15366" max="15366" width="0" style="71" hidden="1" customWidth="1"/>
    <col min="15367" max="15367" width="21.5703125" style="71" customWidth="1"/>
    <col min="15368" max="15368" width="14.42578125" style="71" customWidth="1"/>
    <col min="15369" max="15369" width="15.42578125" style="71" customWidth="1"/>
    <col min="15370" max="15373" width="16.140625" style="71" customWidth="1"/>
    <col min="15374" max="15374" width="14.42578125" style="71" customWidth="1"/>
    <col min="15375" max="15375" width="9.42578125" style="71"/>
    <col min="15376" max="15376" width="13.42578125" style="71" customWidth="1"/>
    <col min="15377" max="15377" width="14.42578125" style="71" customWidth="1"/>
    <col min="15378" max="15378" width="21.28515625" style="71" customWidth="1"/>
    <col min="15379" max="15616" width="9.42578125" style="71"/>
    <col min="15617" max="15617" width="1.140625" style="71" customWidth="1"/>
    <col min="15618" max="15618" width="5" style="71" customWidth="1"/>
    <col min="15619" max="15619" width="0" style="71" hidden="1" customWidth="1"/>
    <col min="15620" max="15620" width="7.28515625" style="71" customWidth="1"/>
    <col min="15621" max="15621" width="28.42578125" style="71" customWidth="1"/>
    <col min="15622" max="15622" width="0" style="71" hidden="1" customWidth="1"/>
    <col min="15623" max="15623" width="21.5703125" style="71" customWidth="1"/>
    <col min="15624" max="15624" width="14.42578125" style="71" customWidth="1"/>
    <col min="15625" max="15625" width="15.42578125" style="71" customWidth="1"/>
    <col min="15626" max="15629" width="16.140625" style="71" customWidth="1"/>
    <col min="15630" max="15630" width="14.42578125" style="71" customWidth="1"/>
    <col min="15631" max="15631" width="9.42578125" style="71"/>
    <col min="15632" max="15632" width="13.42578125" style="71" customWidth="1"/>
    <col min="15633" max="15633" width="14.42578125" style="71" customWidth="1"/>
    <col min="15634" max="15634" width="21.28515625" style="71" customWidth="1"/>
    <col min="15635" max="15872" width="9.42578125" style="71"/>
    <col min="15873" max="15873" width="1.140625" style="71" customWidth="1"/>
    <col min="15874" max="15874" width="5" style="71" customWidth="1"/>
    <col min="15875" max="15875" width="0" style="71" hidden="1" customWidth="1"/>
    <col min="15876" max="15876" width="7.28515625" style="71" customWidth="1"/>
    <col min="15877" max="15877" width="28.42578125" style="71" customWidth="1"/>
    <col min="15878" max="15878" width="0" style="71" hidden="1" customWidth="1"/>
    <col min="15879" max="15879" width="21.5703125" style="71" customWidth="1"/>
    <col min="15880" max="15880" width="14.42578125" style="71" customWidth="1"/>
    <col min="15881" max="15881" width="15.42578125" style="71" customWidth="1"/>
    <col min="15882" max="15885" width="16.140625" style="71" customWidth="1"/>
    <col min="15886" max="15886" width="14.42578125" style="71" customWidth="1"/>
    <col min="15887" max="15887" width="9.42578125" style="71"/>
    <col min="15888" max="15888" width="13.42578125" style="71" customWidth="1"/>
    <col min="15889" max="15889" width="14.42578125" style="71" customWidth="1"/>
    <col min="15890" max="15890" width="21.28515625" style="71" customWidth="1"/>
    <col min="15891" max="16128" width="9.42578125" style="71"/>
    <col min="16129" max="16129" width="1.140625" style="71" customWidth="1"/>
    <col min="16130" max="16130" width="5" style="71" customWidth="1"/>
    <col min="16131" max="16131" width="0" style="71" hidden="1" customWidth="1"/>
    <col min="16132" max="16132" width="7.28515625" style="71" customWidth="1"/>
    <col min="16133" max="16133" width="28.42578125" style="71" customWidth="1"/>
    <col min="16134" max="16134" width="0" style="71" hidden="1" customWidth="1"/>
    <col min="16135" max="16135" width="21.5703125" style="71" customWidth="1"/>
    <col min="16136" max="16136" width="14.42578125" style="71" customWidth="1"/>
    <col min="16137" max="16137" width="15.42578125" style="71" customWidth="1"/>
    <col min="16138" max="16141" width="16.140625" style="71" customWidth="1"/>
    <col min="16142" max="16142" width="14.42578125" style="71" customWidth="1"/>
    <col min="16143" max="16143" width="9.42578125" style="71"/>
    <col min="16144" max="16144" width="13.42578125" style="71" customWidth="1"/>
    <col min="16145" max="16145" width="14.42578125" style="71" customWidth="1"/>
    <col min="16146" max="16146" width="21.28515625" style="71" customWidth="1"/>
    <col min="16147" max="16384" width="9.42578125" style="71"/>
  </cols>
  <sheetData>
    <row r="1" spans="1:256" s="3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34" customFormat="1" x14ac:dyDescent="0.25"/>
    <row r="3" spans="1:256" s="34" customFormat="1" x14ac:dyDescent="0.25"/>
    <row r="4" spans="1:256" s="34" customFormat="1" x14ac:dyDescent="0.25"/>
    <row r="5" spans="1:256" ht="6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24" customHeight="1" x14ac:dyDescent="0.25">
      <c r="A6" s="70"/>
      <c r="B6" s="138" t="s">
        <v>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24" customHeight="1" x14ac:dyDescent="0.25">
      <c r="A7" s="70"/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72"/>
      <c r="L7" s="72"/>
      <c r="M7" s="72"/>
      <c r="N7" s="72"/>
      <c r="O7" s="73"/>
      <c r="P7" s="73"/>
      <c r="Q7" s="72"/>
      <c r="R7" s="74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42.75" customHeight="1" x14ac:dyDescent="0.25">
      <c r="A8" s="70"/>
      <c r="B8" s="140" t="s">
        <v>75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5.75" customHeight="1" x14ac:dyDescent="0.25">
      <c r="A9" s="70"/>
      <c r="B9" s="141" t="s">
        <v>2</v>
      </c>
      <c r="C9" s="75" t="s">
        <v>3</v>
      </c>
      <c r="D9" s="141" t="s">
        <v>4</v>
      </c>
      <c r="E9" s="76" t="s">
        <v>5</v>
      </c>
      <c r="F9" s="142" t="s">
        <v>6</v>
      </c>
      <c r="G9" s="142"/>
      <c r="H9" s="143" t="s">
        <v>7</v>
      </c>
      <c r="I9" s="143"/>
      <c r="J9" s="141" t="s">
        <v>8</v>
      </c>
      <c r="K9" s="141"/>
      <c r="L9" s="141"/>
      <c r="M9" s="141"/>
      <c r="N9" s="141" t="s">
        <v>9</v>
      </c>
      <c r="O9" s="141"/>
      <c r="P9" s="144" t="s">
        <v>10</v>
      </c>
      <c r="Q9" s="141" t="s">
        <v>11</v>
      </c>
      <c r="R9" s="141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5" customHeight="1" x14ac:dyDescent="0.25">
      <c r="A10" s="70"/>
      <c r="B10" s="141"/>
      <c r="C10" s="75"/>
      <c r="D10" s="141"/>
      <c r="E10" s="141" t="s">
        <v>3</v>
      </c>
      <c r="F10" s="76"/>
      <c r="G10" s="141" t="s">
        <v>6</v>
      </c>
      <c r="H10" s="141" t="s">
        <v>13</v>
      </c>
      <c r="I10" s="141" t="s">
        <v>14</v>
      </c>
      <c r="J10" s="142" t="s">
        <v>15</v>
      </c>
      <c r="K10" s="141" t="s">
        <v>16</v>
      </c>
      <c r="L10" s="141"/>
      <c r="M10" s="141"/>
      <c r="N10" s="142" t="s">
        <v>17</v>
      </c>
      <c r="O10" s="145" t="s">
        <v>18</v>
      </c>
      <c r="P10" s="144"/>
      <c r="Q10" s="141"/>
      <c r="R10" s="14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45" customHeight="1" x14ac:dyDescent="0.25">
      <c r="A11" s="70"/>
      <c r="B11" s="141"/>
      <c r="C11" s="77" t="s">
        <v>19</v>
      </c>
      <c r="D11" s="141"/>
      <c r="E11" s="141"/>
      <c r="F11" s="75" t="s">
        <v>6</v>
      </c>
      <c r="G11" s="141"/>
      <c r="H11" s="141"/>
      <c r="I11" s="141"/>
      <c r="J11" s="142"/>
      <c r="K11" s="77" t="s">
        <v>20</v>
      </c>
      <c r="L11" s="77" t="s">
        <v>21</v>
      </c>
      <c r="M11" s="77" t="s">
        <v>22</v>
      </c>
      <c r="N11" s="142"/>
      <c r="O11" s="145"/>
      <c r="P11" s="144"/>
      <c r="Q11" s="141"/>
      <c r="R11" s="1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56.85" customHeight="1" x14ac:dyDescent="0.25">
      <c r="A12" s="70"/>
      <c r="B12" s="78"/>
      <c r="C12" s="78"/>
      <c r="D12" s="78"/>
      <c r="E12" s="67" t="s">
        <v>90</v>
      </c>
      <c r="F12" s="68"/>
      <c r="G12" s="67" t="s">
        <v>91</v>
      </c>
      <c r="H12" s="79" t="s">
        <v>92</v>
      </c>
      <c r="I12" s="79" t="s">
        <v>25</v>
      </c>
      <c r="J12" s="80"/>
      <c r="K12" s="81"/>
      <c r="L12" s="81">
        <v>8000</v>
      </c>
      <c r="M12" s="81">
        <f t="shared" ref="M12:M15" si="0">K12+L12</f>
        <v>8000</v>
      </c>
      <c r="N12" s="82">
        <f t="shared" ref="N12:N15" si="1">M12-J12</f>
        <v>8000</v>
      </c>
      <c r="O12" s="83">
        <f t="shared" ref="O12:O16" si="2">IFERROR(M12/J12*100-100,0)</f>
        <v>0</v>
      </c>
      <c r="P12" s="83">
        <f>IFERROR(M12/$M$16*100,0)</f>
        <v>100</v>
      </c>
      <c r="Q12" s="81"/>
      <c r="R12" s="7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5.95" customHeight="1" x14ac:dyDescent="0.25">
      <c r="A13" s="70"/>
      <c r="B13" s="78"/>
      <c r="C13" s="78"/>
      <c r="D13" s="78"/>
      <c r="E13" s="67"/>
      <c r="F13" s="68"/>
      <c r="G13" s="67"/>
      <c r="H13" s="79"/>
      <c r="I13" s="79"/>
      <c r="J13" s="80"/>
      <c r="K13" s="81"/>
      <c r="L13" s="81"/>
      <c r="M13" s="81">
        <f t="shared" si="0"/>
        <v>0</v>
      </c>
      <c r="N13" s="82">
        <f t="shared" si="1"/>
        <v>0</v>
      </c>
      <c r="O13" s="83">
        <f t="shared" si="2"/>
        <v>0</v>
      </c>
      <c r="P13" s="83">
        <f>IFERROR(M13/$M$16*100,0)</f>
        <v>0</v>
      </c>
      <c r="Q13" s="81"/>
      <c r="R13" s="7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15.75" customHeight="1" x14ac:dyDescent="0.25">
      <c r="A14" s="70"/>
      <c r="B14" s="78"/>
      <c r="C14" s="78"/>
      <c r="D14" s="78"/>
      <c r="E14" s="78"/>
      <c r="F14" s="78"/>
      <c r="G14" s="78"/>
      <c r="H14" s="85"/>
      <c r="I14" s="85"/>
      <c r="J14" s="81"/>
      <c r="K14" s="81"/>
      <c r="L14" s="81"/>
      <c r="M14" s="81">
        <f t="shared" si="0"/>
        <v>0</v>
      </c>
      <c r="N14" s="82">
        <f t="shared" si="1"/>
        <v>0</v>
      </c>
      <c r="O14" s="83">
        <f t="shared" si="2"/>
        <v>0</v>
      </c>
      <c r="P14" s="83">
        <f>IFERROR(M14/$M$16*100,0)</f>
        <v>0</v>
      </c>
      <c r="Q14" s="81"/>
      <c r="R14" s="7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5.75" customHeight="1" x14ac:dyDescent="0.25">
      <c r="A15" s="70"/>
      <c r="B15" s="78"/>
      <c r="C15" s="78"/>
      <c r="D15" s="78"/>
      <c r="E15" s="78"/>
      <c r="F15" s="78"/>
      <c r="G15" s="78"/>
      <c r="H15" s="85"/>
      <c r="I15" s="85"/>
      <c r="J15" s="81"/>
      <c r="K15" s="81"/>
      <c r="L15" s="81"/>
      <c r="M15" s="81">
        <f t="shared" si="0"/>
        <v>0</v>
      </c>
      <c r="N15" s="82">
        <f t="shared" si="1"/>
        <v>0</v>
      </c>
      <c r="O15" s="83">
        <f t="shared" si="2"/>
        <v>0</v>
      </c>
      <c r="P15" s="83">
        <f>IFERROR(M15/$M$16*100,0)</f>
        <v>0</v>
      </c>
      <c r="Q15" s="81"/>
      <c r="R15" s="7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s="86" customFormat="1" ht="15.75" customHeight="1" x14ac:dyDescent="0.25">
      <c r="B16" s="148" t="s">
        <v>26</v>
      </c>
      <c r="C16" s="148"/>
      <c r="D16" s="148"/>
      <c r="E16" s="148"/>
      <c r="F16" s="148"/>
      <c r="G16" s="148"/>
      <c r="H16" s="148"/>
      <c r="I16" s="148"/>
      <c r="J16" s="87">
        <f>SUM(J12:J15)</f>
        <v>0</v>
      </c>
      <c r="K16" s="87">
        <f>SUM(K12:K15)</f>
        <v>0</v>
      </c>
      <c r="L16" s="87">
        <f>SUM(L12:L15)</f>
        <v>8000</v>
      </c>
      <c r="M16" s="87">
        <f>SUM(M12:M15)</f>
        <v>8000</v>
      </c>
      <c r="N16" s="87">
        <f>SUM(N12:N15)</f>
        <v>8000</v>
      </c>
      <c r="O16" s="69">
        <f t="shared" si="2"/>
        <v>0</v>
      </c>
      <c r="P16" s="69">
        <f>IFERROR(M16/$M$16*100,0)</f>
        <v>100</v>
      </c>
      <c r="Q16" s="87">
        <f>SUM(Q12:Q15)</f>
        <v>0</v>
      </c>
      <c r="R16" s="88"/>
    </row>
    <row r="17" spans="2:21" ht="15.75" customHeight="1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90"/>
      <c r="Q17" s="89"/>
      <c r="R17" s="89"/>
      <c r="S17" s="70"/>
      <c r="T17" s="70"/>
      <c r="U17" s="70"/>
    </row>
    <row r="18" spans="2:21" ht="15" customHeight="1" x14ac:dyDescent="0.25">
      <c r="B18" s="149" t="s">
        <v>27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70"/>
      <c r="T18" s="70"/>
      <c r="U18" s="70"/>
    </row>
    <row r="19" spans="2:21" ht="95.25" customHeight="1" x14ac:dyDescent="0.25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70"/>
      <c r="T19" s="70"/>
      <c r="U19" s="70"/>
    </row>
    <row r="20" spans="2:21" ht="15" hidden="1" customHeight="1" x14ac:dyDescent="0.25">
      <c r="B20" s="143" t="s">
        <v>28</v>
      </c>
      <c r="C20" s="143"/>
      <c r="D20" s="143"/>
      <c r="E20" s="143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1"/>
      <c r="R20" s="91"/>
      <c r="S20" s="70"/>
      <c r="T20" s="70"/>
      <c r="U20" s="70"/>
    </row>
    <row r="21" spans="2:21" ht="15" hidden="1" customHeight="1" x14ac:dyDescent="0.25">
      <c r="B21" s="93">
        <v>-1</v>
      </c>
      <c r="C21" s="146" t="s">
        <v>29</v>
      </c>
      <c r="D21" s="146"/>
      <c r="E21" s="146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90"/>
      <c r="Q21" s="89"/>
      <c r="R21" s="89"/>
      <c r="S21" s="70"/>
      <c r="T21" s="70"/>
      <c r="U21" s="70"/>
    </row>
    <row r="22" spans="2:21" ht="15" hidden="1" customHeight="1" x14ac:dyDescent="0.25">
      <c r="B22" s="93">
        <v>-2</v>
      </c>
      <c r="C22" s="146" t="s">
        <v>30</v>
      </c>
      <c r="D22" s="146"/>
      <c r="E22" s="146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0"/>
      <c r="Q22" s="89"/>
      <c r="R22" s="89"/>
      <c r="S22" s="70"/>
      <c r="T22" s="70"/>
      <c r="U22" s="70"/>
    </row>
    <row r="23" spans="2:21" ht="15" hidden="1" customHeight="1" x14ac:dyDescent="0.25">
      <c r="B23" s="93">
        <v>-3</v>
      </c>
      <c r="C23" s="146" t="s">
        <v>31</v>
      </c>
      <c r="D23" s="146"/>
      <c r="E23" s="146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90"/>
      <c r="Q23" s="89"/>
      <c r="R23" s="89"/>
      <c r="S23" s="70"/>
      <c r="T23" s="70"/>
      <c r="U23" s="70"/>
    </row>
    <row r="24" spans="2:21" ht="15" hidden="1" customHeight="1" x14ac:dyDescent="0.25">
      <c r="B24" s="93">
        <v>-4</v>
      </c>
      <c r="C24" s="146" t="s">
        <v>32</v>
      </c>
      <c r="D24" s="146"/>
      <c r="E24" s="146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0"/>
      <c r="Q24" s="89"/>
      <c r="R24" s="89"/>
      <c r="S24" s="70"/>
      <c r="T24" s="70"/>
      <c r="U24" s="70"/>
    </row>
    <row r="25" spans="2:21" ht="15" customHeight="1" x14ac:dyDescent="0.25">
      <c r="B25" s="147" t="s">
        <v>33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94"/>
      <c r="T25" s="94"/>
      <c r="U25" s="94"/>
    </row>
  </sheetData>
  <sheetProtection selectLockedCells="1" selectUnlockedCells="1"/>
  <mergeCells count="29">
    <mergeCell ref="B6:R6"/>
    <mergeCell ref="B7:J7"/>
    <mergeCell ref="B8:R8"/>
    <mergeCell ref="B9:B11"/>
    <mergeCell ref="D9:D11"/>
    <mergeCell ref="F9:G9"/>
    <mergeCell ref="H9:I9"/>
    <mergeCell ref="J9:M9"/>
    <mergeCell ref="N9:O9"/>
    <mergeCell ref="P9:P11"/>
    <mergeCell ref="Q9:Q11"/>
    <mergeCell ref="R9:R11"/>
    <mergeCell ref="E10:E11"/>
    <mergeCell ref="G10:G11"/>
    <mergeCell ref="H10:H11"/>
    <mergeCell ref="I10:I11"/>
    <mergeCell ref="J10:J11"/>
    <mergeCell ref="K10:M10"/>
    <mergeCell ref="N10:N11"/>
    <mergeCell ref="O10:O11"/>
    <mergeCell ref="C23:E23"/>
    <mergeCell ref="C24:E24"/>
    <mergeCell ref="B25:R25"/>
    <mergeCell ref="B16:I16"/>
    <mergeCell ref="B18:R18"/>
    <mergeCell ref="B19:R19"/>
    <mergeCell ref="B20:E20"/>
    <mergeCell ref="C21:E21"/>
    <mergeCell ref="C22:E22"/>
  </mergeCell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22</vt:i4>
      </vt:variant>
    </vt:vector>
  </HeadingPairs>
  <TitlesOfParts>
    <vt:vector size="44" baseType="lpstr">
      <vt:lpstr>1. Comunicação</vt:lpstr>
      <vt:lpstr>1.A Valoriazação Profissional</vt:lpstr>
      <vt:lpstr>2. Assessoria Jurídica</vt:lpstr>
      <vt:lpstr>2.A  Custas Processuais</vt:lpstr>
      <vt:lpstr>3. Manter as Atividades CAF</vt:lpstr>
      <vt:lpstr>4. Manter as Atividades CEF </vt:lpstr>
      <vt:lpstr>4.A Projeto - Estudo e análise</vt:lpstr>
      <vt:lpstr>4.B Ciclo de Palestras</vt:lpstr>
      <vt:lpstr>4.C  CAU Parceiro</vt:lpstr>
      <vt:lpstr>5. Manter as atividades da CED</vt:lpstr>
      <vt:lpstr>5.A Projeto CED</vt:lpstr>
      <vt:lpstr>6. Manter as Atividades CEP</vt:lpstr>
      <vt:lpstr>6.A Curso aos Arquitetos</vt:lpstr>
      <vt:lpstr>6.B Palestras aos Arquitetos</vt:lpstr>
      <vt:lpstr>7. Manter as Atividades ADM-FIN</vt:lpstr>
      <vt:lpstr>8. Projeto Capacitação</vt:lpstr>
      <vt:lpstr>9. Manter as Atividades GG</vt:lpstr>
      <vt:lpstr>9.A Manter as Atividades CAUMT </vt:lpstr>
      <vt:lpstr>9.B Funco de Apoio</vt:lpstr>
      <vt:lpstr>10. Manter as Atividades GT </vt:lpstr>
      <vt:lpstr>11. Manter as Atividades Fisca </vt:lpstr>
      <vt:lpstr>11.A Fiscalização interior</vt:lpstr>
      <vt:lpstr>'1. Comunicação'!Area_de_impressao</vt:lpstr>
      <vt:lpstr>'1.A Valoriazação Profissional'!Area_de_impressao</vt:lpstr>
      <vt:lpstr>'10. Manter as Atividades GT '!Area_de_impressao</vt:lpstr>
      <vt:lpstr>'11. Manter as Atividades Fisca '!Area_de_impressao</vt:lpstr>
      <vt:lpstr>'11.A Fiscalização interior'!Area_de_impressao</vt:lpstr>
      <vt:lpstr>'2. Assessoria Jurídica'!Area_de_impressao</vt:lpstr>
      <vt:lpstr>'2.A  Custas Processuais'!Area_de_impressao</vt:lpstr>
      <vt:lpstr>'3. Manter as Atividades CAF'!Area_de_impressao</vt:lpstr>
      <vt:lpstr>'4. Manter as Atividades CEF '!Area_de_impressao</vt:lpstr>
      <vt:lpstr>'4.A Projeto - Estudo e análise'!Area_de_impressao</vt:lpstr>
      <vt:lpstr>'4.B Ciclo de Palestras'!Area_de_impressao</vt:lpstr>
      <vt:lpstr>'4.C  CAU Parceiro'!Area_de_impressao</vt:lpstr>
      <vt:lpstr>'5. Manter as atividades da CED'!Area_de_impressao</vt:lpstr>
      <vt:lpstr>'5.A Projeto CED'!Area_de_impressao</vt:lpstr>
      <vt:lpstr>'6. Manter as Atividades CEP'!Area_de_impressao</vt:lpstr>
      <vt:lpstr>'6.A Curso aos Arquitetos'!Area_de_impressao</vt:lpstr>
      <vt:lpstr>'6.B Palestras aos Arquitetos'!Area_de_impressao</vt:lpstr>
      <vt:lpstr>'7. Manter as Atividades ADM-FIN'!Area_de_impressao</vt:lpstr>
      <vt:lpstr>'8. Projeto Capacitação'!Area_de_impressao</vt:lpstr>
      <vt:lpstr>'9. Manter as Atividades GG'!Area_de_impressao</vt:lpstr>
      <vt:lpstr>'9.A Manter as Atividades CAUMT '!Area_de_impressao</vt:lpstr>
      <vt:lpstr>'9.B Funco de Apoio'!Area_de_impressao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Assistente Fisc</cp:lastModifiedBy>
  <cp:revision>0</cp:revision>
  <cp:lastPrinted>2017-02-21T20:16:22Z</cp:lastPrinted>
  <dcterms:created xsi:type="dcterms:W3CDTF">2013-07-30T15:20:59Z</dcterms:created>
  <dcterms:modified xsi:type="dcterms:W3CDTF">2017-02-21T20:16:52Z</dcterms:modified>
  <dc:language>pt-BR</dc:language>
</cp:coreProperties>
</file>