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755" tabRatio="766"/>
  </bookViews>
  <sheets>
    <sheet name="Abril" sheetId="6" r:id="rId1"/>
  </sheets>
  <calcPr calcId="152511"/>
  <fileRecoveryPr autoRecover="0"/>
</workbook>
</file>

<file path=xl/calcChain.xml><?xml version="1.0" encoding="utf-8"?>
<calcChain xmlns="http://schemas.openxmlformats.org/spreadsheetml/2006/main">
  <c r="H152" i="6" l="1"/>
  <c r="H154" i="6" s="1"/>
  <c r="H159" i="6" s="1"/>
  <c r="H161" i="6" s="1"/>
  <c r="H156" i="6"/>
  <c r="H158" i="6" s="1"/>
  <c r="H133" i="6"/>
  <c r="H135" i="6" s="1"/>
  <c r="H129" i="6"/>
  <c r="H131" i="6" s="1"/>
  <c r="H125" i="6"/>
  <c r="H127" i="6" s="1"/>
  <c r="H119" i="6"/>
  <c r="H121" i="6" s="1"/>
  <c r="H113" i="6"/>
  <c r="H115" i="6" s="1"/>
  <c r="H116" i="6" s="1"/>
  <c r="H107" i="6"/>
  <c r="H109" i="6" s="1"/>
  <c r="H103" i="6"/>
  <c r="H105" i="6" s="1"/>
  <c r="H101" i="6"/>
  <c r="H110" i="6" s="1"/>
  <c r="H99" i="6"/>
  <c r="H93" i="6"/>
  <c r="H95" i="6" s="1"/>
  <c r="H89" i="6"/>
  <c r="H91" i="6" s="1"/>
  <c r="H85" i="6"/>
  <c r="H87" i="6" s="1"/>
  <c r="H73" i="6"/>
  <c r="H75" i="6" s="1"/>
  <c r="H69" i="6"/>
  <c r="H71" i="6" s="1"/>
  <c r="H65" i="6"/>
  <c r="H67" i="6" s="1"/>
  <c r="H59" i="6"/>
  <c r="H61" i="6" s="1"/>
  <c r="H62" i="6" s="1"/>
  <c r="H41" i="6"/>
  <c r="H43" i="6" s="1"/>
  <c r="H136" i="6" l="1"/>
  <c r="H96" i="6"/>
  <c r="H76" i="6"/>
  <c r="H144" i="6" l="1"/>
  <c r="H139" i="6"/>
  <c r="H122" i="6"/>
  <c r="H79" i="6"/>
  <c r="H81" i="6" s="1"/>
  <c r="H82" i="6" s="1"/>
  <c r="H53" i="6"/>
  <c r="H55" i="6" s="1"/>
  <c r="H49" i="6"/>
  <c r="H51" i="6" s="1"/>
  <c r="H45" i="6"/>
  <c r="H47" i="6" s="1"/>
  <c r="H37" i="6"/>
  <c r="H39" i="6" s="1"/>
  <c r="H31" i="6"/>
  <c r="H33" i="6" s="1"/>
  <c r="H27" i="6"/>
  <c r="H29" i="6" s="1"/>
  <c r="H23" i="6"/>
  <c r="H25" i="6" s="1"/>
  <c r="H19" i="6"/>
  <c r="H21" i="6" s="1"/>
  <c r="H13" i="6"/>
  <c r="H15" i="6" s="1"/>
  <c r="H16" i="6" s="1"/>
  <c r="H7" i="6"/>
  <c r="H9" i="6" s="1"/>
  <c r="H3" i="6"/>
  <c r="H5" i="6" s="1"/>
  <c r="H148" i="6" l="1"/>
  <c r="H149" i="6" s="1"/>
  <c r="H56" i="6"/>
  <c r="H10" i="6"/>
  <c r="H34" i="6"/>
</calcChain>
</file>

<file path=xl/sharedStrings.xml><?xml version="1.0" encoding="utf-8"?>
<sst xmlns="http://schemas.openxmlformats.org/spreadsheetml/2006/main" count="441" uniqueCount="60">
  <si>
    <t>Despesa</t>
  </si>
  <si>
    <t>Vr. Unitário</t>
  </si>
  <si>
    <t>Qtd.</t>
  </si>
  <si>
    <t>Vr. Total</t>
  </si>
  <si>
    <t>Origem / Destino</t>
  </si>
  <si>
    <t>Local do Evento</t>
  </si>
  <si>
    <t>Data e Horário / Evento</t>
  </si>
  <si>
    <t>Valor Total do Conselheiro (a):</t>
  </si>
  <si>
    <t>Sede do CAU/MT -Cuiabá-MT</t>
  </si>
  <si>
    <t>Valor Total de Diárias e Auxílios Deslocamentos:</t>
  </si>
  <si>
    <t>CIDADE RESIDENTE:</t>
  </si>
  <si>
    <t>CUIABÁ/MT</t>
  </si>
  <si>
    <t>Cuiabá/MT</t>
  </si>
  <si>
    <t>Valor Total do Presidente:</t>
  </si>
  <si>
    <t>Valor total do dia:</t>
  </si>
  <si>
    <t>ALTAIR MEDEIROS - CONSELHEIRO TITULAR</t>
  </si>
  <si>
    <t>CARLOS ALBERTO OSEKO JUNIOR - CONSELHEIRO TITULAR</t>
  </si>
  <si>
    <t>ELIANE DE CAMPOS GOMES - CONSELHEIRA TITULAR</t>
  </si>
  <si>
    <t>FRANCISCO JOSE DUARTE GOMES - CONSELHEIRO TITULAR</t>
  </si>
  <si>
    <t>WILSON FERNANDO VARGAS DE ANDRADE - PRESIDENTE</t>
  </si>
  <si>
    <t>JOSÉ ANTÔNIO LEMOS DOS SANTOS - CONSELHEIRO TITULAR</t>
  </si>
  <si>
    <t>JOSÉ DA COSTA MARQUES - CONSELHEIRO TITULAR</t>
  </si>
  <si>
    <t>MARIO GOMES MONTEIRO - CONSELHEIRO TITULAR</t>
  </si>
  <si>
    <t>WALESKA SILVA REIS - CONSELHEIRA TITULAR</t>
  </si>
  <si>
    <t>SORRISO/MT</t>
  </si>
  <si>
    <t>Sorriso/MT à Cuiabá/MT</t>
  </si>
  <si>
    <t>Cuiabá/MT à Brasília/DF</t>
  </si>
  <si>
    <t>Brasília-DF</t>
  </si>
  <si>
    <t>Valor Total do Funcionário (a):</t>
  </si>
  <si>
    <t>LAYARA CAVALCANTE DE CAMPOS - ANALISTA TÉCNICA DE ARQUITETURA</t>
  </si>
  <si>
    <t>ANA PAULA BONADIO LOPES - CONSELHEIRA SUPLENTE</t>
  </si>
  <si>
    <t>GISLAINE FABRIS - CONSELHEIRA SUPLENTE</t>
  </si>
  <si>
    <t>Sinop/MT à Cuiabá/MT</t>
  </si>
  <si>
    <t>SINOP/MT</t>
  </si>
  <si>
    <t>LUCIMARA LUCIA FLORIANO DA FONSECA - GERENTE GERAL</t>
  </si>
  <si>
    <t>Deslocamento de 16/04/2016</t>
  </si>
  <si>
    <t>Deslocamento de 13/04/2016</t>
  </si>
  <si>
    <t>Deslocamento de 15/04/2016</t>
  </si>
  <si>
    <t>Início: 15/04/2016 - 14:30 / Término: 15/04/2016 - 16:00  |  4ª REUNIÃO ORDINÁRIA DA COMISSÃO DE ENSINO E FORMAÇÃO PROFISSIONAL</t>
  </si>
  <si>
    <t>Início: 05/04/2016 - 18:00 / Término: 05/04/2016 - 20:00  |  3ª REUNIÃO ORDINÁRIA DA COMISSÃO ESPECIAL DE POLÍTICA URBANA E AMBIENTAL</t>
  </si>
  <si>
    <t>Início: 04/04/2016 - 16:00 / Término: 04/04/2016 - 18:00  |  4ª REUNIÃO ORDINÁRIA DA COMISSÃO DE ÉTICA E DISCIPLINA</t>
  </si>
  <si>
    <t>12/04/2016 E 13/04/2016 - INÍCIO ÀS 09:00 E TÉRMINO ÀS 14:00  |  I SEMINÁRIO NACIONAL DE POLÍTICA URBANA E AMBIENTAL</t>
  </si>
  <si>
    <t>Diária Nacional de 12/04/2016 à 13/04/2016</t>
  </si>
  <si>
    <t>Deslocamento de 05/04/2016</t>
  </si>
  <si>
    <t>Deslocamento de 04/04/2016</t>
  </si>
  <si>
    <t>Deslocamento de 19/04/2016</t>
  </si>
  <si>
    <t>Início: 13/04/2016 - 18:00 / Término: 13/04/2016 - 21:00  |  4ª REUNIÃO ORDINÁRIA DA COMISSÃO DE PLANEJAMENTO, ADMINISTRAÇÃO E FINANÇA</t>
  </si>
  <si>
    <t>Início: 16/04/2016 - 08:00 / Término: 16/04/2016 - 12:00  |  51ª REUNIÃO PLENÁRIA ORDINÁRIA</t>
  </si>
  <si>
    <t>07/04/2016 - INÍCIO ÀS 09:30 E TÉRMINO ÀS 18:30  |  SEMINÁRIO DE TRANSPARÊNCIA E BOAS PRÁTICAS NOS CONSELHOS DE FISCALIZAÇÃO PROFISSIONAL</t>
  </si>
  <si>
    <t>Diária Nacional de 06/04/2016 à 07/04/2016</t>
  </si>
  <si>
    <t>Início: 19/04/2016 - 18:00 / Término: 19/04/2016 - 21:00  |  4ª REUNIÃO ORDINÁRIA DA COMISSÃO DE EXERCÍCIO PROFISSIONAL</t>
  </si>
  <si>
    <t>ENIZE MAZZARELLO DE CARVALHO - CONSELHEIRA SUPLENTE</t>
  </si>
  <si>
    <t>Teresina-PI</t>
  </si>
  <si>
    <t>Cuiabá/MT à Teresina/PI</t>
  </si>
  <si>
    <t>Diária Nacional de 07/04/2016 à 09/04/2016</t>
  </si>
  <si>
    <t>07/04/2016 E 08/04/2016 - INÍCIO ÀS 18:00 (07/04), 09:00 (08/04) E TÉRMINO ÀS 19:00 (08/04)  |  SEMINÁRIO REGIONAL DA COMISSÃO DE ÉTICA E DISCIPLINA REGIÃO NORDESTE 2016</t>
  </si>
  <si>
    <t>Diária Estadual de 03/04/2016 à 04/04/2016</t>
  </si>
  <si>
    <t>Diária Estadual de 15/04/2016 à 16/04/2016</t>
  </si>
  <si>
    <t>Deslocamento de 15/04/2016 à 16/04/2016</t>
  </si>
  <si>
    <t>Diária Nacional de 11/04/2016 à 14/04/2016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</si>
</sst>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10" x14ac:knownFonts="1">
    <font>
      <sz val="10"/>
      <name val="Arial"/>
    </font>
    <font>
      <b/>
      <sz val="10"/>
      <color indexed="10"/>
      <name val="Arial"/>
      <family val="2"/>
    </font>
    <font>
      <b/>
      <sz val="10"/>
      <color indexed="1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3"/>
      <name val="Arial"/>
      <family val="2"/>
    </font>
    <font>
      <b/>
      <sz val="11"/>
      <color indexed="13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  <fill>
      <patternFill patternType="solid">
        <fgColor indexed="9"/>
        <bgColor indexed="0"/>
      </patternFill>
    </fill>
    <fill>
      <patternFill patternType="solid">
        <fgColor rgb="FFE4F0F0"/>
        <bgColor indexed="64"/>
      </patternFill>
    </fill>
    <fill>
      <patternFill patternType="solid">
        <fgColor rgb="FFFFFADE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9" fontId="0" fillId="0" borderId="0" xfId="1" applyFont="1"/>
    <xf numFmtId="14" fontId="0" fillId="0" borderId="0" xfId="1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4" fontId="2" fillId="2" borderId="0" xfId="1" applyNumberFormat="1" applyFont="1" applyFill="1" applyAlignment="1" applyProtection="1">
      <alignment horizontal="right" vertical="top" wrapText="1" readingOrder="1"/>
      <protection locked="0"/>
    </xf>
    <xf numFmtId="0" fontId="0" fillId="0" borderId="0" xfId="0" applyAlignment="1">
      <alignment horizontal="right" readingOrder="1"/>
    </xf>
    <xf numFmtId="0" fontId="0" fillId="0" borderId="0" xfId="0" applyNumberFormat="1" applyAlignment="1">
      <alignment horizontal="left"/>
    </xf>
    <xf numFmtId="14" fontId="2" fillId="0" borderId="0" xfId="1" applyNumberFormat="1" applyFont="1" applyFill="1" applyAlignment="1" applyProtection="1">
      <alignment horizontal="center" vertical="top" wrapText="1" readingOrder="1"/>
      <protection locked="0"/>
    </xf>
    <xf numFmtId="2" fontId="3" fillId="0" borderId="0" xfId="1" applyNumberFormat="1" applyFont="1" applyAlignment="1" applyProtection="1">
      <alignment horizontal="right" vertical="center" wrapText="1" readingOrder="1"/>
      <protection locked="0"/>
    </xf>
    <xf numFmtId="164" fontId="3" fillId="0" borderId="0" xfId="1" applyNumberFormat="1" applyFont="1" applyAlignment="1" applyProtection="1">
      <alignment horizontal="right" vertical="center" wrapText="1" readingOrder="1"/>
      <protection locked="0"/>
    </xf>
    <xf numFmtId="164" fontId="3" fillId="0" borderId="0" xfId="1" applyNumberFormat="1" applyFont="1" applyAlignment="1" applyProtection="1">
      <alignment horizontal="right" vertical="center" wrapText="1" readingOrder="1"/>
    </xf>
    <xf numFmtId="14" fontId="2" fillId="2" borderId="0" xfId="1" applyNumberFormat="1" applyFont="1" applyFill="1" applyAlignment="1" applyProtection="1">
      <alignment horizontal="left" vertical="top" wrapText="1" readingOrder="1"/>
      <protection locked="0"/>
    </xf>
    <xf numFmtId="14" fontId="2" fillId="2" borderId="0" xfId="1" applyNumberFormat="1" applyFont="1" applyFill="1" applyAlignment="1" applyProtection="1">
      <alignment horizontal="center" vertical="top" wrapText="1" readingOrder="1"/>
      <protection locked="0"/>
    </xf>
    <xf numFmtId="9" fontId="4" fillId="0" borderId="0" xfId="1" applyFont="1" applyAlignment="1" applyProtection="1">
      <alignment horizontal="right" vertical="top" wrapText="1" readingOrder="1"/>
      <protection locked="0"/>
    </xf>
    <xf numFmtId="0" fontId="6" fillId="0" borderId="0" xfId="0" applyNumberFormat="1" applyFont="1" applyAlignment="1">
      <alignment horizontal="center"/>
    </xf>
    <xf numFmtId="9" fontId="4" fillId="0" borderId="0" xfId="1" applyFont="1" applyAlignment="1" applyProtection="1">
      <alignment horizontal="left" vertical="top" wrapText="1" readingOrder="1"/>
      <protection locked="0"/>
    </xf>
    <xf numFmtId="9" fontId="0" fillId="0" borderId="0" xfId="1" applyFont="1" applyAlignment="1">
      <alignment horizontal="left"/>
    </xf>
    <xf numFmtId="9" fontId="4" fillId="0" borderId="0" xfId="1" applyFont="1" applyAlignment="1" applyProtection="1">
      <alignment horizontal="center" vertical="top" wrapText="1" readingOrder="1"/>
      <protection locked="0"/>
    </xf>
    <xf numFmtId="0" fontId="0" fillId="0" borderId="0" xfId="0" applyNumberFormat="1" applyAlignment="1">
      <alignment horizontal="center"/>
    </xf>
    <xf numFmtId="14" fontId="2" fillId="2" borderId="0" xfId="1" applyNumberFormat="1" applyFont="1" applyFill="1" applyAlignment="1" applyProtection="1">
      <alignment horizontal="left" vertical="center" wrapText="1" readingOrder="1"/>
      <protection locked="0"/>
    </xf>
    <xf numFmtId="14" fontId="2" fillId="2" borderId="0" xfId="1" applyNumberFormat="1" applyFont="1" applyFill="1" applyAlignment="1" applyProtection="1">
      <alignment horizontal="center" vertical="center" wrapText="1" readingOrder="1"/>
      <protection locked="0"/>
    </xf>
    <xf numFmtId="14" fontId="2" fillId="2" borderId="0" xfId="1" applyNumberFormat="1" applyFont="1" applyFill="1" applyAlignment="1" applyProtection="1">
      <alignment horizontal="right" vertical="center" wrapText="1" readingOrder="1"/>
      <protection locked="0"/>
    </xf>
    <xf numFmtId="14" fontId="0" fillId="0" borderId="0" xfId="1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4" fontId="9" fillId="0" borderId="0" xfId="0" applyNumberFormat="1" applyFont="1" applyAlignment="1">
      <alignment horizontal="right" readingOrder="1"/>
    </xf>
    <xf numFmtId="164" fontId="4" fillId="5" borderId="0" xfId="1" applyNumberFormat="1" applyFont="1" applyFill="1" applyAlignment="1" applyProtection="1">
      <alignment horizontal="right" vertical="top" wrapText="1" readingOrder="1"/>
    </xf>
    <xf numFmtId="164" fontId="4" fillId="0" borderId="0" xfId="1" applyNumberFormat="1" applyFont="1" applyAlignment="1" applyProtection="1">
      <alignment horizontal="right" vertical="top" wrapText="1" readingOrder="1"/>
    </xf>
    <xf numFmtId="9" fontId="3" fillId="0" borderId="0" xfId="1" applyFont="1" applyAlignment="1" applyProtection="1">
      <alignment horizontal="left" vertical="top" wrapText="1" readingOrder="1"/>
      <protection locked="0"/>
    </xf>
    <xf numFmtId="14" fontId="7" fillId="0" borderId="0" xfId="1" applyNumberFormat="1" applyFont="1" applyFill="1" applyAlignment="1" applyProtection="1">
      <alignment horizontal="center" vertical="center" wrapText="1" readingOrder="1"/>
      <protection locked="0"/>
    </xf>
    <xf numFmtId="0" fontId="3" fillId="0" borderId="0" xfId="1" applyNumberFormat="1" applyFont="1" applyAlignment="1" applyProtection="1">
      <alignment horizontal="left" vertical="center" wrapText="1" readingOrder="1"/>
      <protection locked="0"/>
    </xf>
    <xf numFmtId="164" fontId="4" fillId="4" borderId="0" xfId="1" applyNumberFormat="1" applyFont="1" applyFill="1" applyAlignment="1" applyProtection="1">
      <alignment horizontal="right" vertical="top" wrapText="1" readingOrder="1"/>
    </xf>
    <xf numFmtId="164" fontId="4" fillId="4" borderId="0" xfId="1" applyNumberFormat="1" applyFont="1" applyFill="1" applyAlignment="1" applyProtection="1">
      <alignment horizontal="right" vertical="top" wrapText="1" readingOrder="1"/>
    </xf>
    <xf numFmtId="164" fontId="4" fillId="4" borderId="0" xfId="1" applyNumberFormat="1" applyFont="1" applyFill="1" applyAlignment="1" applyProtection="1">
      <alignment horizontal="right" vertical="top" wrapText="1" readingOrder="1"/>
    </xf>
    <xf numFmtId="14" fontId="8" fillId="5" borderId="0" xfId="1" applyNumberFormat="1" applyFont="1" applyFill="1" applyAlignment="1" applyProtection="1">
      <alignment horizontal="right" vertical="top" wrapText="1" readingOrder="1"/>
      <protection locked="0"/>
    </xf>
    <xf numFmtId="0" fontId="9" fillId="0" borderId="0" xfId="0" applyNumberFormat="1" applyFont="1" applyAlignment="1">
      <alignment horizontal="right" vertical="center"/>
    </xf>
    <xf numFmtId="0" fontId="2" fillId="2" borderId="0" xfId="1" applyNumberFormat="1" applyFont="1" applyFill="1" applyAlignment="1" applyProtection="1">
      <alignment horizontal="center" vertical="top" wrapText="1" readingOrder="1"/>
      <protection locked="0"/>
    </xf>
    <xf numFmtId="9" fontId="3" fillId="0" borderId="0" xfId="1" applyFont="1" applyAlignment="1" applyProtection="1">
      <alignment horizontal="left" vertical="top" wrapText="1" readingOrder="1"/>
      <protection locked="0"/>
    </xf>
    <xf numFmtId="14" fontId="7" fillId="0" borderId="0" xfId="1" applyNumberFormat="1" applyFont="1" applyFill="1" applyAlignment="1" applyProtection="1">
      <alignment horizontal="center" vertical="center" wrapText="1" readingOrder="1"/>
      <protection locked="0"/>
    </xf>
    <xf numFmtId="0" fontId="3" fillId="0" borderId="0" xfId="1" applyNumberFormat="1" applyFont="1" applyAlignment="1" applyProtection="1">
      <alignment horizontal="left" vertical="center" wrapText="1" readingOrder="1"/>
      <protection locked="0"/>
    </xf>
    <xf numFmtId="0" fontId="2" fillId="2" borderId="0" xfId="1" applyNumberFormat="1" applyFont="1" applyFill="1" applyAlignment="1" applyProtection="1">
      <alignment horizontal="center" vertical="center" wrapText="1" readingOrder="1"/>
      <protection locked="0"/>
    </xf>
    <xf numFmtId="0" fontId="1" fillId="3" borderId="0" xfId="0" applyFont="1" applyFill="1" applyAlignment="1" applyProtection="1">
      <alignment horizontal="left" vertical="center" wrapText="1" readingOrder="1"/>
      <protection locked="0"/>
    </xf>
    <xf numFmtId="0" fontId="1" fillId="3" borderId="0" xfId="0" applyFont="1" applyFill="1" applyAlignment="1" applyProtection="1">
      <alignment horizontal="right" vertical="top" wrapText="1" readingOrder="1"/>
      <protection locked="0"/>
    </xf>
    <xf numFmtId="0" fontId="1" fillId="3" borderId="0" xfId="0" applyFont="1" applyFill="1" applyAlignment="1" applyProtection="1">
      <alignment horizontal="left" vertical="top" wrapText="1" readingOrder="1"/>
      <protection locked="0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16B5D"/>
      <rgbColor rgb="00FFFFFF"/>
      <rgbColor rgb="00EDEDED"/>
      <rgbColor rgb="00D3D3D3"/>
      <rgbColor rgb="0036363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8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1"/>
  <sheetViews>
    <sheetView showGridLines="0" tabSelected="1" topLeftCell="A117" zoomScaleNormal="100" workbookViewId="0">
      <selection activeCell="A149" sqref="A149:G149"/>
    </sheetView>
  </sheetViews>
  <sheetFormatPr defaultRowHeight="12.75" x14ac:dyDescent="0.2"/>
  <cols>
    <col min="1" max="1" width="21.140625" style="7" customWidth="1"/>
    <col min="2" max="2" width="19.28515625" style="19" customWidth="1"/>
    <col min="3" max="3" width="37.7109375" style="15" customWidth="1"/>
    <col min="4" max="4" width="38.7109375" style="7" customWidth="1"/>
    <col min="5" max="5" width="18.28515625" style="19" customWidth="1"/>
    <col min="6" max="6" width="14.140625" style="6" customWidth="1"/>
    <col min="7" max="7" width="8.140625" style="6" customWidth="1"/>
    <col min="8" max="8" width="15.140625" style="6" customWidth="1"/>
    <col min="9" max="9" width="12.140625" style="1" customWidth="1"/>
    <col min="10" max="10" width="8.5703125" style="1" customWidth="1"/>
    <col min="11" max="16384" width="9.140625" style="1"/>
  </cols>
  <sheetData>
    <row r="1" spans="1:9" ht="15" customHeight="1" x14ac:dyDescent="0.2">
      <c r="A1" s="41" t="s">
        <v>15</v>
      </c>
      <c r="B1" s="41"/>
      <c r="C1" s="41"/>
      <c r="D1" s="41"/>
      <c r="E1" s="42" t="s">
        <v>10</v>
      </c>
      <c r="F1" s="42"/>
      <c r="G1" s="43" t="s">
        <v>11</v>
      </c>
      <c r="H1" s="43"/>
    </row>
    <row r="2" spans="1:9" s="4" customFormat="1" ht="12.95" customHeight="1" x14ac:dyDescent="0.2">
      <c r="A2" s="12" t="s">
        <v>0</v>
      </c>
      <c r="B2" s="13" t="s">
        <v>4</v>
      </c>
      <c r="C2" s="36" t="s">
        <v>6</v>
      </c>
      <c r="D2" s="36"/>
      <c r="E2" s="13" t="s">
        <v>5</v>
      </c>
      <c r="F2" s="5" t="s">
        <v>1</v>
      </c>
      <c r="G2" s="5" t="s">
        <v>2</v>
      </c>
      <c r="H2" s="5" t="s">
        <v>3</v>
      </c>
      <c r="I2" s="3"/>
    </row>
    <row r="3" spans="1:9" ht="18" customHeight="1" x14ac:dyDescent="0.2">
      <c r="A3" s="37" t="s">
        <v>36</v>
      </c>
      <c r="B3" s="38" t="s">
        <v>12</v>
      </c>
      <c r="C3" s="39" t="s">
        <v>46</v>
      </c>
      <c r="D3" s="39"/>
      <c r="E3" s="38" t="s">
        <v>8</v>
      </c>
      <c r="F3" s="10">
        <v>182.5</v>
      </c>
      <c r="G3" s="9">
        <v>1</v>
      </c>
      <c r="H3" s="11">
        <f>F3*G3</f>
        <v>182.5</v>
      </c>
      <c r="I3" s="2"/>
    </row>
    <row r="4" spans="1:9" ht="18" customHeight="1" x14ac:dyDescent="0.2">
      <c r="A4" s="37"/>
      <c r="B4" s="38"/>
      <c r="C4" s="39"/>
      <c r="D4" s="39"/>
      <c r="E4" s="38"/>
      <c r="F4" s="10"/>
      <c r="G4" s="9"/>
      <c r="H4" s="11"/>
      <c r="I4" s="2"/>
    </row>
    <row r="5" spans="1:9" ht="12.75" customHeight="1" x14ac:dyDescent="0.2">
      <c r="A5" s="33" t="s">
        <v>14</v>
      </c>
      <c r="B5" s="33"/>
      <c r="C5" s="33"/>
      <c r="D5" s="33"/>
      <c r="E5" s="33"/>
      <c r="F5" s="33"/>
      <c r="G5" s="33"/>
      <c r="H5" s="31">
        <f>SUM(H3:H4)</f>
        <v>182.5</v>
      </c>
      <c r="I5" s="2"/>
    </row>
    <row r="6" spans="1:9" s="4" customFormat="1" ht="12.95" customHeight="1" x14ac:dyDescent="0.2">
      <c r="A6" s="12" t="s">
        <v>0</v>
      </c>
      <c r="B6" s="13" t="s">
        <v>4</v>
      </c>
      <c r="C6" s="36" t="s">
        <v>6</v>
      </c>
      <c r="D6" s="36"/>
      <c r="E6" s="13" t="s">
        <v>5</v>
      </c>
      <c r="F6" s="5" t="s">
        <v>1</v>
      </c>
      <c r="G6" s="5" t="s">
        <v>2</v>
      </c>
      <c r="H6" s="5" t="s">
        <v>3</v>
      </c>
      <c r="I6" s="3"/>
    </row>
    <row r="7" spans="1:9" ht="18" customHeight="1" x14ac:dyDescent="0.2">
      <c r="A7" s="37" t="s">
        <v>35</v>
      </c>
      <c r="B7" s="38" t="s">
        <v>12</v>
      </c>
      <c r="C7" s="39" t="s">
        <v>47</v>
      </c>
      <c r="D7" s="39"/>
      <c r="E7" s="38" t="s">
        <v>8</v>
      </c>
      <c r="F7" s="10">
        <v>182.5</v>
      </c>
      <c r="G7" s="9">
        <v>1</v>
      </c>
      <c r="H7" s="11">
        <f>F7*G7</f>
        <v>182.5</v>
      </c>
      <c r="I7" s="2"/>
    </row>
    <row r="8" spans="1:9" ht="18" customHeight="1" x14ac:dyDescent="0.2">
      <c r="A8" s="37"/>
      <c r="B8" s="38"/>
      <c r="C8" s="39"/>
      <c r="D8" s="39"/>
      <c r="E8" s="38"/>
      <c r="F8" s="10"/>
      <c r="G8" s="9"/>
      <c r="H8" s="11"/>
      <c r="I8" s="2"/>
    </row>
    <row r="9" spans="1:9" ht="12.75" customHeight="1" x14ac:dyDescent="0.2">
      <c r="A9" s="33" t="s">
        <v>14</v>
      </c>
      <c r="B9" s="33"/>
      <c r="C9" s="33"/>
      <c r="D9" s="33"/>
      <c r="E9" s="33"/>
      <c r="F9" s="33"/>
      <c r="G9" s="33"/>
      <c r="H9" s="31">
        <f>SUM(H7:H8)</f>
        <v>182.5</v>
      </c>
      <c r="I9" s="2"/>
    </row>
    <row r="10" spans="1:9" ht="15.75" customHeight="1" x14ac:dyDescent="0.2">
      <c r="A10" s="34" t="s">
        <v>7</v>
      </c>
      <c r="B10" s="34"/>
      <c r="C10" s="34"/>
      <c r="D10" s="34"/>
      <c r="E10" s="34"/>
      <c r="F10" s="34"/>
      <c r="G10" s="34"/>
      <c r="H10" s="26">
        <f>H5+H9</f>
        <v>365</v>
      </c>
      <c r="I10" s="2"/>
    </row>
    <row r="11" spans="1:9" ht="15" customHeight="1" x14ac:dyDescent="0.2">
      <c r="A11" s="41" t="s">
        <v>30</v>
      </c>
      <c r="B11" s="41"/>
      <c r="C11" s="41"/>
      <c r="D11" s="41"/>
      <c r="E11" s="42" t="s">
        <v>10</v>
      </c>
      <c r="F11" s="42"/>
      <c r="G11" s="43" t="s">
        <v>11</v>
      </c>
      <c r="H11" s="43"/>
    </row>
    <row r="12" spans="1:9" s="4" customFormat="1" ht="12.95" customHeight="1" x14ac:dyDescent="0.2">
      <c r="A12" s="12" t="s">
        <v>0</v>
      </c>
      <c r="B12" s="13" t="s">
        <v>4</v>
      </c>
      <c r="C12" s="36" t="s">
        <v>6</v>
      </c>
      <c r="D12" s="36"/>
      <c r="E12" s="13" t="s">
        <v>5</v>
      </c>
      <c r="F12" s="5" t="s">
        <v>1</v>
      </c>
      <c r="G12" s="5" t="s">
        <v>2</v>
      </c>
      <c r="H12" s="5" t="s">
        <v>3</v>
      </c>
      <c r="I12" s="3"/>
    </row>
    <row r="13" spans="1:9" ht="18" customHeight="1" x14ac:dyDescent="0.2">
      <c r="A13" s="37" t="s">
        <v>37</v>
      </c>
      <c r="B13" s="38" t="s">
        <v>12</v>
      </c>
      <c r="C13" s="39" t="s">
        <v>38</v>
      </c>
      <c r="D13" s="39"/>
      <c r="E13" s="38" t="s">
        <v>8</v>
      </c>
      <c r="F13" s="10">
        <v>182.5</v>
      </c>
      <c r="G13" s="9">
        <v>1</v>
      </c>
      <c r="H13" s="11">
        <f>F13*G13</f>
        <v>182.5</v>
      </c>
      <c r="I13" s="2"/>
    </row>
    <row r="14" spans="1:9" ht="18" customHeight="1" x14ac:dyDescent="0.2">
      <c r="A14" s="37"/>
      <c r="B14" s="38"/>
      <c r="C14" s="39"/>
      <c r="D14" s="39"/>
      <c r="E14" s="38"/>
      <c r="F14" s="10"/>
      <c r="G14" s="9"/>
      <c r="H14" s="11"/>
      <c r="I14" s="2"/>
    </row>
    <row r="15" spans="1:9" ht="12.75" customHeight="1" x14ac:dyDescent="0.2">
      <c r="A15" s="33" t="s">
        <v>14</v>
      </c>
      <c r="B15" s="33"/>
      <c r="C15" s="33"/>
      <c r="D15" s="33"/>
      <c r="E15" s="33"/>
      <c r="F15" s="33"/>
      <c r="G15" s="33"/>
      <c r="H15" s="31">
        <f>SUM(H13:H14)</f>
        <v>182.5</v>
      </c>
      <c r="I15" s="2"/>
    </row>
    <row r="16" spans="1:9" ht="15.75" customHeight="1" x14ac:dyDescent="0.2">
      <c r="A16" s="34" t="s">
        <v>7</v>
      </c>
      <c r="B16" s="34"/>
      <c r="C16" s="34"/>
      <c r="D16" s="34"/>
      <c r="E16" s="34"/>
      <c r="F16" s="34"/>
      <c r="G16" s="34"/>
      <c r="H16" s="26">
        <f>H15</f>
        <v>182.5</v>
      </c>
      <c r="I16" s="2"/>
    </row>
    <row r="17" spans="1:9" ht="15" customHeight="1" x14ac:dyDescent="0.2">
      <c r="A17" s="41" t="s">
        <v>16</v>
      </c>
      <c r="B17" s="41"/>
      <c r="C17" s="41"/>
      <c r="D17" s="41"/>
      <c r="E17" s="42" t="s">
        <v>10</v>
      </c>
      <c r="F17" s="42"/>
      <c r="G17" s="43" t="s">
        <v>11</v>
      </c>
      <c r="H17" s="43"/>
    </row>
    <row r="18" spans="1:9" s="4" customFormat="1" ht="12.95" customHeight="1" x14ac:dyDescent="0.2">
      <c r="A18" s="12" t="s">
        <v>0</v>
      </c>
      <c r="B18" s="13" t="s">
        <v>4</v>
      </c>
      <c r="C18" s="36" t="s">
        <v>6</v>
      </c>
      <c r="D18" s="36"/>
      <c r="E18" s="13" t="s">
        <v>5</v>
      </c>
      <c r="F18" s="5" t="s">
        <v>1</v>
      </c>
      <c r="G18" s="5" t="s">
        <v>2</v>
      </c>
      <c r="H18" s="5" t="s">
        <v>3</v>
      </c>
      <c r="I18" s="3"/>
    </row>
    <row r="19" spans="1:9" ht="18" customHeight="1" x14ac:dyDescent="0.2">
      <c r="A19" s="37" t="s">
        <v>44</v>
      </c>
      <c r="B19" s="38" t="s">
        <v>12</v>
      </c>
      <c r="C19" s="39" t="s">
        <v>40</v>
      </c>
      <c r="D19" s="39"/>
      <c r="E19" s="38" t="s">
        <v>8</v>
      </c>
      <c r="F19" s="10">
        <v>182.5</v>
      </c>
      <c r="G19" s="9">
        <v>1</v>
      </c>
      <c r="H19" s="11">
        <f>F19*G19</f>
        <v>182.5</v>
      </c>
      <c r="I19" s="2"/>
    </row>
    <row r="20" spans="1:9" ht="18" customHeight="1" x14ac:dyDescent="0.2">
      <c r="A20" s="37"/>
      <c r="B20" s="38"/>
      <c r="C20" s="39"/>
      <c r="D20" s="39"/>
      <c r="E20" s="38"/>
      <c r="F20" s="10"/>
      <c r="G20" s="9"/>
      <c r="H20" s="11"/>
      <c r="I20" s="2"/>
    </row>
    <row r="21" spans="1:9" ht="12.75" customHeight="1" x14ac:dyDescent="0.2">
      <c r="A21" s="33" t="s">
        <v>14</v>
      </c>
      <c r="B21" s="33"/>
      <c r="C21" s="33"/>
      <c r="D21" s="33"/>
      <c r="E21" s="33"/>
      <c r="F21" s="33"/>
      <c r="G21" s="33"/>
      <c r="H21" s="31">
        <f>SUM(H19:H20)</f>
        <v>182.5</v>
      </c>
      <c r="I21" s="2"/>
    </row>
    <row r="22" spans="1:9" s="4" customFormat="1" ht="12.75" customHeight="1" x14ac:dyDescent="0.2">
      <c r="A22" s="12" t="s">
        <v>0</v>
      </c>
      <c r="B22" s="13" t="s">
        <v>4</v>
      </c>
      <c r="C22" s="36" t="s">
        <v>6</v>
      </c>
      <c r="D22" s="36"/>
      <c r="E22" s="13" t="s">
        <v>5</v>
      </c>
      <c r="F22" s="5" t="s">
        <v>1</v>
      </c>
      <c r="G22" s="5" t="s">
        <v>2</v>
      </c>
      <c r="H22" s="5" t="s">
        <v>3</v>
      </c>
      <c r="I22" s="3"/>
    </row>
    <row r="23" spans="1:9" ht="18" customHeight="1" x14ac:dyDescent="0.2">
      <c r="A23" s="37" t="s">
        <v>43</v>
      </c>
      <c r="B23" s="38" t="s">
        <v>12</v>
      </c>
      <c r="C23" s="39" t="s">
        <v>39</v>
      </c>
      <c r="D23" s="39"/>
      <c r="E23" s="38" t="s">
        <v>8</v>
      </c>
      <c r="F23" s="10">
        <v>182.5</v>
      </c>
      <c r="G23" s="9">
        <v>1</v>
      </c>
      <c r="H23" s="11">
        <f>F23*G23</f>
        <v>182.5</v>
      </c>
      <c r="I23" s="2"/>
    </row>
    <row r="24" spans="1:9" ht="18" customHeight="1" x14ac:dyDescent="0.2">
      <c r="A24" s="37"/>
      <c r="B24" s="38"/>
      <c r="C24" s="39"/>
      <c r="D24" s="39"/>
      <c r="E24" s="38"/>
      <c r="F24" s="10"/>
      <c r="G24" s="9"/>
      <c r="H24" s="11"/>
      <c r="I24" s="2"/>
    </row>
    <row r="25" spans="1:9" ht="12.75" customHeight="1" x14ac:dyDescent="0.2">
      <c r="A25" s="33" t="s">
        <v>14</v>
      </c>
      <c r="B25" s="33"/>
      <c r="C25" s="33"/>
      <c r="D25" s="33"/>
      <c r="E25" s="33"/>
      <c r="F25" s="33"/>
      <c r="G25" s="33"/>
      <c r="H25" s="31">
        <f>SUM(H23:H24)</f>
        <v>182.5</v>
      </c>
      <c r="I25" s="2"/>
    </row>
    <row r="26" spans="1:9" s="24" customFormat="1" ht="12.75" customHeight="1" x14ac:dyDescent="0.2">
      <c r="A26" s="20" t="s">
        <v>0</v>
      </c>
      <c r="B26" s="21" t="s">
        <v>4</v>
      </c>
      <c r="C26" s="40" t="s">
        <v>6</v>
      </c>
      <c r="D26" s="40"/>
      <c r="E26" s="21" t="s">
        <v>5</v>
      </c>
      <c r="F26" s="22" t="s">
        <v>1</v>
      </c>
      <c r="G26" s="22" t="s">
        <v>2</v>
      </c>
      <c r="H26" s="22" t="s">
        <v>3</v>
      </c>
      <c r="I26" s="23"/>
    </row>
    <row r="27" spans="1:9" ht="18" customHeight="1" x14ac:dyDescent="0.2">
      <c r="A27" s="37" t="s">
        <v>42</v>
      </c>
      <c r="B27" s="38" t="s">
        <v>26</v>
      </c>
      <c r="C27" s="39" t="s">
        <v>41</v>
      </c>
      <c r="D27" s="39"/>
      <c r="E27" s="38" t="s">
        <v>27</v>
      </c>
      <c r="F27" s="10">
        <v>730</v>
      </c>
      <c r="G27" s="9">
        <v>1.5</v>
      </c>
      <c r="H27" s="11">
        <f>F27*G27</f>
        <v>1095</v>
      </c>
      <c r="I27" s="2"/>
    </row>
    <row r="28" spans="1:9" ht="18" customHeight="1" x14ac:dyDescent="0.2">
      <c r="A28" s="37"/>
      <c r="B28" s="38"/>
      <c r="C28" s="39"/>
      <c r="D28" s="39"/>
      <c r="E28" s="38"/>
      <c r="F28" s="10"/>
      <c r="G28" s="9"/>
      <c r="H28" s="11"/>
      <c r="I28" s="2"/>
    </row>
    <row r="29" spans="1:9" ht="12.75" customHeight="1" x14ac:dyDescent="0.2">
      <c r="A29" s="33" t="s">
        <v>14</v>
      </c>
      <c r="B29" s="33"/>
      <c r="C29" s="33"/>
      <c r="D29" s="33"/>
      <c r="E29" s="33"/>
      <c r="F29" s="33"/>
      <c r="G29" s="33"/>
      <c r="H29" s="32">
        <f>SUM(H27:H28)</f>
        <v>1095</v>
      </c>
      <c r="I29" s="2"/>
    </row>
    <row r="30" spans="1:9" s="4" customFormat="1" ht="12.95" customHeight="1" x14ac:dyDescent="0.2">
      <c r="A30" s="12" t="s">
        <v>0</v>
      </c>
      <c r="B30" s="13" t="s">
        <v>4</v>
      </c>
      <c r="C30" s="36" t="s">
        <v>6</v>
      </c>
      <c r="D30" s="36"/>
      <c r="E30" s="13" t="s">
        <v>5</v>
      </c>
      <c r="F30" s="5" t="s">
        <v>1</v>
      </c>
      <c r="G30" s="5" t="s">
        <v>2</v>
      </c>
      <c r="H30" s="5" t="s">
        <v>3</v>
      </c>
      <c r="I30" s="3"/>
    </row>
    <row r="31" spans="1:9" ht="18" customHeight="1" x14ac:dyDescent="0.2">
      <c r="A31" s="37" t="s">
        <v>35</v>
      </c>
      <c r="B31" s="38" t="s">
        <v>12</v>
      </c>
      <c r="C31" s="39" t="s">
        <v>47</v>
      </c>
      <c r="D31" s="39"/>
      <c r="E31" s="38" t="s">
        <v>8</v>
      </c>
      <c r="F31" s="10">
        <v>182.5</v>
      </c>
      <c r="G31" s="9">
        <v>1</v>
      </c>
      <c r="H31" s="11">
        <f>F31*G31</f>
        <v>182.5</v>
      </c>
      <c r="I31" s="2"/>
    </row>
    <row r="32" spans="1:9" ht="18" customHeight="1" x14ac:dyDescent="0.2">
      <c r="A32" s="37"/>
      <c r="B32" s="38"/>
      <c r="C32" s="39"/>
      <c r="D32" s="39"/>
      <c r="E32" s="38"/>
      <c r="F32" s="10"/>
      <c r="G32" s="9"/>
      <c r="H32" s="11"/>
      <c r="I32" s="2"/>
    </row>
    <row r="33" spans="1:9" ht="12.75" customHeight="1" x14ac:dyDescent="0.2">
      <c r="A33" s="33" t="s">
        <v>14</v>
      </c>
      <c r="B33" s="33"/>
      <c r="C33" s="33"/>
      <c r="D33" s="33"/>
      <c r="E33" s="33"/>
      <c r="F33" s="33"/>
      <c r="G33" s="33"/>
      <c r="H33" s="31">
        <f>SUM(H31:H32)</f>
        <v>182.5</v>
      </c>
      <c r="I33" s="2"/>
    </row>
    <row r="34" spans="1:9" ht="15.75" customHeight="1" x14ac:dyDescent="0.2">
      <c r="A34" s="34" t="s">
        <v>7</v>
      </c>
      <c r="B34" s="34"/>
      <c r="C34" s="34"/>
      <c r="D34" s="34"/>
      <c r="E34" s="34"/>
      <c r="F34" s="34"/>
      <c r="G34" s="34"/>
      <c r="H34" s="26">
        <f>H21+H25+H29+H33</f>
        <v>1642.5</v>
      </c>
      <c r="I34" s="2"/>
    </row>
    <row r="35" spans="1:9" ht="15" customHeight="1" x14ac:dyDescent="0.2">
      <c r="A35" s="41" t="s">
        <v>17</v>
      </c>
      <c r="B35" s="41"/>
      <c r="C35" s="41"/>
      <c r="D35" s="41"/>
      <c r="E35" s="42" t="s">
        <v>10</v>
      </c>
      <c r="F35" s="42"/>
      <c r="G35" s="43" t="s">
        <v>11</v>
      </c>
      <c r="H35" s="43"/>
    </row>
    <row r="36" spans="1:9" s="4" customFormat="1" ht="12.75" customHeight="1" x14ac:dyDescent="0.2">
      <c r="A36" s="12" t="s">
        <v>0</v>
      </c>
      <c r="B36" s="13" t="s">
        <v>4</v>
      </c>
      <c r="C36" s="36" t="s">
        <v>6</v>
      </c>
      <c r="D36" s="36"/>
      <c r="E36" s="13" t="s">
        <v>5</v>
      </c>
      <c r="F36" s="5" t="s">
        <v>1</v>
      </c>
      <c r="G36" s="5" t="s">
        <v>2</v>
      </c>
      <c r="H36" s="5" t="s">
        <v>3</v>
      </c>
      <c r="I36" s="3"/>
    </row>
    <row r="37" spans="1:9" ht="18" customHeight="1" x14ac:dyDescent="0.2">
      <c r="A37" s="37" t="s">
        <v>43</v>
      </c>
      <c r="B37" s="38" t="s">
        <v>12</v>
      </c>
      <c r="C37" s="39" t="s">
        <v>39</v>
      </c>
      <c r="D37" s="39"/>
      <c r="E37" s="38" t="s">
        <v>8</v>
      </c>
      <c r="F37" s="10">
        <v>182.5</v>
      </c>
      <c r="G37" s="9">
        <v>1</v>
      </c>
      <c r="H37" s="11">
        <f>F37*G37</f>
        <v>182.5</v>
      </c>
      <c r="I37" s="2"/>
    </row>
    <row r="38" spans="1:9" ht="18" customHeight="1" x14ac:dyDescent="0.2">
      <c r="A38" s="37"/>
      <c r="B38" s="38"/>
      <c r="C38" s="39"/>
      <c r="D38" s="39"/>
      <c r="E38" s="38"/>
      <c r="F38" s="10"/>
      <c r="G38" s="9"/>
      <c r="H38" s="11"/>
      <c r="I38" s="2"/>
    </row>
    <row r="39" spans="1:9" ht="12.75" customHeight="1" x14ac:dyDescent="0.2">
      <c r="A39" s="33" t="s">
        <v>14</v>
      </c>
      <c r="B39" s="33"/>
      <c r="C39" s="33"/>
      <c r="D39" s="33"/>
      <c r="E39" s="33"/>
      <c r="F39" s="33"/>
      <c r="G39" s="33"/>
      <c r="H39" s="31">
        <f>SUM(H37:H38)</f>
        <v>182.5</v>
      </c>
      <c r="I39" s="2"/>
    </row>
    <row r="40" spans="1:9" s="24" customFormat="1" ht="12.75" customHeight="1" x14ac:dyDescent="0.2">
      <c r="A40" s="20" t="s">
        <v>0</v>
      </c>
      <c r="B40" s="21" t="s">
        <v>4</v>
      </c>
      <c r="C40" s="40" t="s">
        <v>6</v>
      </c>
      <c r="D40" s="40"/>
      <c r="E40" s="21" t="s">
        <v>5</v>
      </c>
      <c r="F40" s="22" t="s">
        <v>1</v>
      </c>
      <c r="G40" s="22" t="s">
        <v>2</v>
      </c>
      <c r="H40" s="22" t="s">
        <v>3</v>
      </c>
      <c r="I40" s="23"/>
    </row>
    <row r="41" spans="1:9" ht="18" customHeight="1" x14ac:dyDescent="0.2">
      <c r="A41" s="37" t="s">
        <v>49</v>
      </c>
      <c r="B41" s="38" t="s">
        <v>26</v>
      </c>
      <c r="C41" s="39" t="s">
        <v>48</v>
      </c>
      <c r="D41" s="39"/>
      <c r="E41" s="38" t="s">
        <v>27</v>
      </c>
      <c r="F41" s="10">
        <v>730</v>
      </c>
      <c r="G41" s="9">
        <v>1.5</v>
      </c>
      <c r="H41" s="11">
        <f>F41*G41</f>
        <v>1095</v>
      </c>
      <c r="I41" s="2"/>
    </row>
    <row r="42" spans="1:9" ht="18" customHeight="1" x14ac:dyDescent="0.2">
      <c r="A42" s="37"/>
      <c r="B42" s="38"/>
      <c r="C42" s="39"/>
      <c r="D42" s="39"/>
      <c r="E42" s="38"/>
      <c r="F42" s="10"/>
      <c r="G42" s="9"/>
      <c r="H42" s="11"/>
      <c r="I42" s="2"/>
    </row>
    <row r="43" spans="1:9" ht="12.75" customHeight="1" x14ac:dyDescent="0.2">
      <c r="A43" s="33" t="s">
        <v>14</v>
      </c>
      <c r="B43" s="33"/>
      <c r="C43" s="33"/>
      <c r="D43" s="33"/>
      <c r="E43" s="33"/>
      <c r="F43" s="33"/>
      <c r="G43" s="33"/>
      <c r="H43" s="32">
        <f>SUM(H41:H42)</f>
        <v>1095</v>
      </c>
      <c r="I43" s="2"/>
    </row>
    <row r="44" spans="1:9" s="4" customFormat="1" ht="12.95" customHeight="1" x14ac:dyDescent="0.2">
      <c r="A44" s="12" t="s">
        <v>0</v>
      </c>
      <c r="B44" s="13" t="s">
        <v>4</v>
      </c>
      <c r="C44" s="36" t="s">
        <v>6</v>
      </c>
      <c r="D44" s="36"/>
      <c r="E44" s="13" t="s">
        <v>5</v>
      </c>
      <c r="F44" s="5" t="s">
        <v>1</v>
      </c>
      <c r="G44" s="5" t="s">
        <v>2</v>
      </c>
      <c r="H44" s="5" t="s">
        <v>3</v>
      </c>
      <c r="I44" s="3"/>
    </row>
    <row r="45" spans="1:9" ht="18" customHeight="1" x14ac:dyDescent="0.2">
      <c r="A45" s="37" t="s">
        <v>36</v>
      </c>
      <c r="B45" s="38" t="s">
        <v>12</v>
      </c>
      <c r="C45" s="39" t="s">
        <v>46</v>
      </c>
      <c r="D45" s="39"/>
      <c r="E45" s="38" t="s">
        <v>8</v>
      </c>
      <c r="F45" s="10">
        <v>182.5</v>
      </c>
      <c r="G45" s="9">
        <v>1</v>
      </c>
      <c r="H45" s="11">
        <f>F45*G45</f>
        <v>182.5</v>
      </c>
      <c r="I45" s="2"/>
    </row>
    <row r="46" spans="1:9" ht="18" customHeight="1" x14ac:dyDescent="0.2">
      <c r="A46" s="37"/>
      <c r="B46" s="38"/>
      <c r="C46" s="39"/>
      <c r="D46" s="39"/>
      <c r="E46" s="38"/>
      <c r="F46" s="10"/>
      <c r="G46" s="9"/>
      <c r="H46" s="11"/>
      <c r="I46" s="2"/>
    </row>
    <row r="47" spans="1:9" ht="12.75" customHeight="1" x14ac:dyDescent="0.2">
      <c r="A47" s="33" t="s">
        <v>14</v>
      </c>
      <c r="B47" s="33"/>
      <c r="C47" s="33"/>
      <c r="D47" s="33"/>
      <c r="E47" s="33"/>
      <c r="F47" s="33"/>
      <c r="G47" s="33"/>
      <c r="H47" s="31">
        <f>SUM(H45:H46)</f>
        <v>182.5</v>
      </c>
      <c r="I47" s="2"/>
    </row>
    <row r="48" spans="1:9" s="4" customFormat="1" ht="12.95" customHeight="1" x14ac:dyDescent="0.2">
      <c r="A48" s="12" t="s">
        <v>0</v>
      </c>
      <c r="B48" s="13" t="s">
        <v>4</v>
      </c>
      <c r="C48" s="36" t="s">
        <v>6</v>
      </c>
      <c r="D48" s="36"/>
      <c r="E48" s="13" t="s">
        <v>5</v>
      </c>
      <c r="F48" s="5" t="s">
        <v>1</v>
      </c>
      <c r="G48" s="5" t="s">
        <v>2</v>
      </c>
      <c r="H48" s="5" t="s">
        <v>3</v>
      </c>
      <c r="I48" s="3"/>
    </row>
    <row r="49" spans="1:9" ht="18" customHeight="1" x14ac:dyDescent="0.2">
      <c r="A49" s="37" t="s">
        <v>35</v>
      </c>
      <c r="B49" s="38" t="s">
        <v>12</v>
      </c>
      <c r="C49" s="39" t="s">
        <v>47</v>
      </c>
      <c r="D49" s="39"/>
      <c r="E49" s="38" t="s">
        <v>8</v>
      </c>
      <c r="F49" s="10">
        <v>182.5</v>
      </c>
      <c r="G49" s="9">
        <v>1</v>
      </c>
      <c r="H49" s="11">
        <f>F49*G49</f>
        <v>182.5</v>
      </c>
      <c r="I49" s="2"/>
    </row>
    <row r="50" spans="1:9" ht="18" customHeight="1" x14ac:dyDescent="0.2">
      <c r="A50" s="37"/>
      <c r="B50" s="38"/>
      <c r="C50" s="39"/>
      <c r="D50" s="39"/>
      <c r="E50" s="38"/>
      <c r="F50" s="10"/>
      <c r="G50" s="9"/>
      <c r="H50" s="11"/>
      <c r="I50" s="2"/>
    </row>
    <row r="51" spans="1:9" ht="12.75" customHeight="1" x14ac:dyDescent="0.2">
      <c r="A51" s="33" t="s">
        <v>14</v>
      </c>
      <c r="B51" s="33"/>
      <c r="C51" s="33"/>
      <c r="D51" s="33"/>
      <c r="E51" s="33"/>
      <c r="F51" s="33"/>
      <c r="G51" s="33"/>
      <c r="H51" s="31">
        <f>SUM(H49:H50)</f>
        <v>182.5</v>
      </c>
      <c r="I51" s="2"/>
    </row>
    <row r="52" spans="1:9" s="24" customFormat="1" ht="12.95" customHeight="1" x14ac:dyDescent="0.2">
      <c r="A52" s="20" t="s">
        <v>0</v>
      </c>
      <c r="B52" s="21" t="s">
        <v>4</v>
      </c>
      <c r="C52" s="40" t="s">
        <v>6</v>
      </c>
      <c r="D52" s="40"/>
      <c r="E52" s="21" t="s">
        <v>5</v>
      </c>
      <c r="F52" s="22" t="s">
        <v>1</v>
      </c>
      <c r="G52" s="22" t="s">
        <v>2</v>
      </c>
      <c r="H52" s="22" t="s">
        <v>3</v>
      </c>
      <c r="I52" s="23"/>
    </row>
    <row r="53" spans="1:9" ht="18" customHeight="1" x14ac:dyDescent="0.2">
      <c r="A53" s="37" t="s">
        <v>45</v>
      </c>
      <c r="B53" s="38" t="s">
        <v>12</v>
      </c>
      <c r="C53" s="39" t="s">
        <v>50</v>
      </c>
      <c r="D53" s="39"/>
      <c r="E53" s="38" t="s">
        <v>8</v>
      </c>
      <c r="F53" s="10">
        <v>182.5</v>
      </c>
      <c r="G53" s="9">
        <v>1</v>
      </c>
      <c r="H53" s="11">
        <f>F53*G53</f>
        <v>182.5</v>
      </c>
      <c r="I53" s="2"/>
    </row>
    <row r="54" spans="1:9" ht="18" customHeight="1" x14ac:dyDescent="0.2">
      <c r="A54" s="37"/>
      <c r="B54" s="38"/>
      <c r="C54" s="39"/>
      <c r="D54" s="39"/>
      <c r="E54" s="38"/>
      <c r="F54" s="10"/>
      <c r="G54" s="9"/>
      <c r="H54" s="11"/>
      <c r="I54" s="2"/>
    </row>
    <row r="55" spans="1:9" ht="12.75" customHeight="1" x14ac:dyDescent="0.2">
      <c r="A55" s="33" t="s">
        <v>14</v>
      </c>
      <c r="B55" s="33"/>
      <c r="C55" s="33"/>
      <c r="D55" s="33"/>
      <c r="E55" s="33"/>
      <c r="F55" s="33"/>
      <c r="G55" s="33"/>
      <c r="H55" s="31">
        <f>SUM(H53:H54)</f>
        <v>182.5</v>
      </c>
      <c r="I55" s="2"/>
    </row>
    <row r="56" spans="1:9" ht="15.75" customHeight="1" x14ac:dyDescent="0.2">
      <c r="A56" s="34" t="s">
        <v>7</v>
      </c>
      <c r="B56" s="34"/>
      <c r="C56" s="34"/>
      <c r="D56" s="34"/>
      <c r="E56" s="34"/>
      <c r="F56" s="34"/>
      <c r="G56" s="34"/>
      <c r="H56" s="26">
        <f>H39+H43+H47+H51+H55</f>
        <v>1825</v>
      </c>
      <c r="I56" s="2"/>
    </row>
    <row r="57" spans="1:9" ht="15" customHeight="1" x14ac:dyDescent="0.2">
      <c r="A57" s="41" t="s">
        <v>51</v>
      </c>
      <c r="B57" s="41"/>
      <c r="C57" s="41"/>
      <c r="D57" s="41"/>
      <c r="E57" s="42" t="s">
        <v>10</v>
      </c>
      <c r="F57" s="42"/>
      <c r="G57" s="43" t="s">
        <v>33</v>
      </c>
      <c r="H57" s="43"/>
    </row>
    <row r="58" spans="1:9" s="4" customFormat="1" ht="12.95" customHeight="1" x14ac:dyDescent="0.2">
      <c r="A58" s="12" t="s">
        <v>0</v>
      </c>
      <c r="B58" s="13" t="s">
        <v>4</v>
      </c>
      <c r="C58" s="36" t="s">
        <v>6</v>
      </c>
      <c r="D58" s="36"/>
      <c r="E58" s="13" t="s">
        <v>5</v>
      </c>
      <c r="F58" s="5" t="s">
        <v>1</v>
      </c>
      <c r="G58" s="5" t="s">
        <v>2</v>
      </c>
      <c r="H58" s="5" t="s">
        <v>3</v>
      </c>
      <c r="I58" s="3"/>
    </row>
    <row r="59" spans="1:9" ht="18" customHeight="1" x14ac:dyDescent="0.2">
      <c r="A59" s="37" t="s">
        <v>45</v>
      </c>
      <c r="B59" s="38" t="s">
        <v>12</v>
      </c>
      <c r="C59" s="39" t="s">
        <v>50</v>
      </c>
      <c r="D59" s="39"/>
      <c r="E59" s="38" t="s">
        <v>8</v>
      </c>
      <c r="F59" s="10">
        <v>182.5</v>
      </c>
      <c r="G59" s="9">
        <v>1</v>
      </c>
      <c r="H59" s="11">
        <f>F59*G59</f>
        <v>182.5</v>
      </c>
      <c r="I59" s="2"/>
    </row>
    <row r="60" spans="1:9" ht="18" customHeight="1" x14ac:dyDescent="0.2">
      <c r="A60" s="37"/>
      <c r="B60" s="38"/>
      <c r="C60" s="39"/>
      <c r="D60" s="39"/>
      <c r="E60" s="38"/>
      <c r="F60" s="10"/>
      <c r="G60" s="9"/>
      <c r="H60" s="11"/>
      <c r="I60" s="2"/>
    </row>
    <row r="61" spans="1:9" ht="12.75" customHeight="1" x14ac:dyDescent="0.2">
      <c r="A61" s="33" t="s">
        <v>14</v>
      </c>
      <c r="B61" s="33"/>
      <c r="C61" s="33"/>
      <c r="D61" s="33"/>
      <c r="E61" s="33"/>
      <c r="F61" s="33"/>
      <c r="G61" s="33"/>
      <c r="H61" s="32">
        <f>SUM(H59:H60)</f>
        <v>182.5</v>
      </c>
      <c r="I61" s="2"/>
    </row>
    <row r="62" spans="1:9" ht="15.75" customHeight="1" x14ac:dyDescent="0.2">
      <c r="A62" s="34" t="s">
        <v>7</v>
      </c>
      <c r="B62" s="34"/>
      <c r="C62" s="34"/>
      <c r="D62" s="34"/>
      <c r="E62" s="34"/>
      <c r="F62" s="34"/>
      <c r="G62" s="34"/>
      <c r="H62" s="26">
        <f>H61</f>
        <v>182.5</v>
      </c>
      <c r="I62" s="2"/>
    </row>
    <row r="63" spans="1:9" ht="15" customHeight="1" x14ac:dyDescent="0.2">
      <c r="A63" s="41" t="s">
        <v>18</v>
      </c>
      <c r="B63" s="41"/>
      <c r="C63" s="41"/>
      <c r="D63" s="41"/>
      <c r="E63" s="42" t="s">
        <v>10</v>
      </c>
      <c r="F63" s="42"/>
      <c r="G63" s="43" t="s">
        <v>11</v>
      </c>
      <c r="H63" s="43"/>
    </row>
    <row r="64" spans="1:9" s="4" customFormat="1" ht="12.95" customHeight="1" x14ac:dyDescent="0.2">
      <c r="A64" s="12" t="s">
        <v>0</v>
      </c>
      <c r="B64" s="13" t="s">
        <v>4</v>
      </c>
      <c r="C64" s="36" t="s">
        <v>6</v>
      </c>
      <c r="D64" s="36"/>
      <c r="E64" s="13" t="s">
        <v>5</v>
      </c>
      <c r="F64" s="5" t="s">
        <v>1</v>
      </c>
      <c r="G64" s="5" t="s">
        <v>2</v>
      </c>
      <c r="H64" s="5" t="s">
        <v>3</v>
      </c>
      <c r="I64" s="3"/>
    </row>
    <row r="65" spans="1:9" ht="18" customHeight="1" x14ac:dyDescent="0.2">
      <c r="A65" s="37" t="s">
        <v>44</v>
      </c>
      <c r="B65" s="38" t="s">
        <v>12</v>
      </c>
      <c r="C65" s="39" t="s">
        <v>40</v>
      </c>
      <c r="D65" s="39"/>
      <c r="E65" s="38" t="s">
        <v>8</v>
      </c>
      <c r="F65" s="10">
        <v>182.5</v>
      </c>
      <c r="G65" s="9">
        <v>1</v>
      </c>
      <c r="H65" s="11">
        <f>F65*G65</f>
        <v>182.5</v>
      </c>
      <c r="I65" s="2"/>
    </row>
    <row r="66" spans="1:9" ht="18" customHeight="1" x14ac:dyDescent="0.2">
      <c r="A66" s="37"/>
      <c r="B66" s="38"/>
      <c r="C66" s="39"/>
      <c r="D66" s="39"/>
      <c r="E66" s="38"/>
      <c r="F66" s="10"/>
      <c r="G66" s="9"/>
      <c r="H66" s="11"/>
      <c r="I66" s="2"/>
    </row>
    <row r="67" spans="1:9" ht="12.75" customHeight="1" x14ac:dyDescent="0.2">
      <c r="A67" s="33" t="s">
        <v>14</v>
      </c>
      <c r="B67" s="33"/>
      <c r="C67" s="33"/>
      <c r="D67" s="33"/>
      <c r="E67" s="33"/>
      <c r="F67" s="33"/>
      <c r="G67" s="33"/>
      <c r="H67" s="32">
        <f>SUM(H65:H66)</f>
        <v>182.5</v>
      </c>
      <c r="I67" s="2"/>
    </row>
    <row r="68" spans="1:9" s="24" customFormat="1" ht="12.75" customHeight="1" x14ac:dyDescent="0.2">
      <c r="A68" s="20" t="s">
        <v>0</v>
      </c>
      <c r="B68" s="21" t="s">
        <v>4</v>
      </c>
      <c r="C68" s="40" t="s">
        <v>6</v>
      </c>
      <c r="D68" s="40"/>
      <c r="E68" s="21" t="s">
        <v>5</v>
      </c>
      <c r="F68" s="22" t="s">
        <v>1</v>
      </c>
      <c r="G68" s="22" t="s">
        <v>2</v>
      </c>
      <c r="H68" s="22" t="s">
        <v>3</v>
      </c>
      <c r="I68" s="23"/>
    </row>
    <row r="69" spans="1:9" ht="31.5" customHeight="1" x14ac:dyDescent="0.2">
      <c r="A69" s="37" t="s">
        <v>54</v>
      </c>
      <c r="B69" s="38" t="s">
        <v>53</v>
      </c>
      <c r="C69" s="39" t="s">
        <v>55</v>
      </c>
      <c r="D69" s="39"/>
      <c r="E69" s="38" t="s">
        <v>52</v>
      </c>
      <c r="F69" s="10">
        <v>730</v>
      </c>
      <c r="G69" s="9">
        <v>2.5</v>
      </c>
      <c r="H69" s="11">
        <f>F69*G69</f>
        <v>1825</v>
      </c>
      <c r="I69" s="2"/>
    </row>
    <row r="70" spans="1:9" ht="18" customHeight="1" x14ac:dyDescent="0.2">
      <c r="A70" s="37"/>
      <c r="B70" s="38"/>
      <c r="C70" s="39"/>
      <c r="D70" s="39"/>
      <c r="E70" s="38"/>
      <c r="F70" s="10"/>
      <c r="G70" s="9"/>
      <c r="H70" s="11"/>
      <c r="I70" s="2"/>
    </row>
    <row r="71" spans="1:9" ht="12.75" customHeight="1" x14ac:dyDescent="0.2">
      <c r="A71" s="33" t="s">
        <v>14</v>
      </c>
      <c r="B71" s="33"/>
      <c r="C71" s="33"/>
      <c r="D71" s="33"/>
      <c r="E71" s="33"/>
      <c r="F71" s="33"/>
      <c r="G71" s="33"/>
      <c r="H71" s="32">
        <f>SUM(H69:H70)</f>
        <v>1825</v>
      </c>
      <c r="I71" s="2"/>
    </row>
    <row r="72" spans="1:9" s="4" customFormat="1" ht="12.95" customHeight="1" x14ac:dyDescent="0.2">
      <c r="A72" s="12" t="s">
        <v>0</v>
      </c>
      <c r="B72" s="13" t="s">
        <v>4</v>
      </c>
      <c r="C72" s="36" t="s">
        <v>6</v>
      </c>
      <c r="D72" s="36"/>
      <c r="E72" s="13" t="s">
        <v>5</v>
      </c>
      <c r="F72" s="5" t="s">
        <v>1</v>
      </c>
      <c r="G72" s="5" t="s">
        <v>2</v>
      </c>
      <c r="H72" s="5" t="s">
        <v>3</v>
      </c>
      <c r="I72" s="3"/>
    </row>
    <row r="73" spans="1:9" ht="18" customHeight="1" x14ac:dyDescent="0.2">
      <c r="A73" s="37" t="s">
        <v>35</v>
      </c>
      <c r="B73" s="38" t="s">
        <v>12</v>
      </c>
      <c r="C73" s="39" t="s">
        <v>47</v>
      </c>
      <c r="D73" s="39"/>
      <c r="E73" s="38" t="s">
        <v>8</v>
      </c>
      <c r="F73" s="10">
        <v>182.5</v>
      </c>
      <c r="G73" s="9">
        <v>1</v>
      </c>
      <c r="H73" s="11">
        <f>F73*G73</f>
        <v>182.5</v>
      </c>
      <c r="I73" s="2"/>
    </row>
    <row r="74" spans="1:9" ht="18" customHeight="1" x14ac:dyDescent="0.2">
      <c r="A74" s="37"/>
      <c r="B74" s="38"/>
      <c r="C74" s="39"/>
      <c r="D74" s="39"/>
      <c r="E74" s="38"/>
      <c r="F74" s="10"/>
      <c r="G74" s="9"/>
      <c r="H74" s="11"/>
      <c r="I74" s="2"/>
    </row>
    <row r="75" spans="1:9" ht="12.75" customHeight="1" x14ac:dyDescent="0.2">
      <c r="A75" s="33" t="s">
        <v>14</v>
      </c>
      <c r="B75" s="33"/>
      <c r="C75" s="33"/>
      <c r="D75" s="33"/>
      <c r="E75" s="33"/>
      <c r="F75" s="33"/>
      <c r="G75" s="33"/>
      <c r="H75" s="32">
        <f>SUM(H73:H74)</f>
        <v>182.5</v>
      </c>
      <c r="I75" s="2"/>
    </row>
    <row r="76" spans="1:9" ht="15.75" customHeight="1" x14ac:dyDescent="0.2">
      <c r="A76" s="34" t="s">
        <v>7</v>
      </c>
      <c r="B76" s="34"/>
      <c r="C76" s="34"/>
      <c r="D76" s="34"/>
      <c r="E76" s="34"/>
      <c r="F76" s="34"/>
      <c r="G76" s="34"/>
      <c r="H76" s="26">
        <f>H67+H71+H75</f>
        <v>2190</v>
      </c>
      <c r="I76" s="2"/>
    </row>
    <row r="77" spans="1:9" ht="15" customHeight="1" x14ac:dyDescent="0.2">
      <c r="A77" s="41" t="s">
        <v>31</v>
      </c>
      <c r="B77" s="41"/>
      <c r="C77" s="41"/>
      <c r="D77" s="41"/>
      <c r="E77" s="42" t="s">
        <v>10</v>
      </c>
      <c r="F77" s="42"/>
      <c r="G77" s="43" t="s">
        <v>33</v>
      </c>
      <c r="H77" s="43"/>
    </row>
    <row r="78" spans="1:9" s="4" customFormat="1" ht="12.95" customHeight="1" x14ac:dyDescent="0.2">
      <c r="A78" s="12" t="s">
        <v>0</v>
      </c>
      <c r="B78" s="13" t="s">
        <v>4</v>
      </c>
      <c r="C78" s="36" t="s">
        <v>6</v>
      </c>
      <c r="D78" s="36"/>
      <c r="E78" s="13" t="s">
        <v>5</v>
      </c>
      <c r="F78" s="5" t="s">
        <v>1</v>
      </c>
      <c r="G78" s="5" t="s">
        <v>2</v>
      </c>
      <c r="H78" s="5" t="s">
        <v>3</v>
      </c>
      <c r="I78" s="3"/>
    </row>
    <row r="79" spans="1:9" ht="18" customHeight="1" x14ac:dyDescent="0.2">
      <c r="A79" s="37" t="s">
        <v>56</v>
      </c>
      <c r="B79" s="38" t="s">
        <v>32</v>
      </c>
      <c r="C79" s="39" t="s">
        <v>40</v>
      </c>
      <c r="D79" s="39"/>
      <c r="E79" s="38" t="s">
        <v>8</v>
      </c>
      <c r="F79" s="10">
        <v>365</v>
      </c>
      <c r="G79" s="9">
        <v>1.5</v>
      </c>
      <c r="H79" s="11">
        <f>F79*G79</f>
        <v>547.5</v>
      </c>
      <c r="I79" s="2"/>
    </row>
    <row r="80" spans="1:9" ht="18" customHeight="1" x14ac:dyDescent="0.2">
      <c r="A80" s="37"/>
      <c r="B80" s="38"/>
      <c r="C80" s="39"/>
      <c r="D80" s="39"/>
      <c r="E80" s="38"/>
      <c r="F80" s="10"/>
      <c r="G80" s="9"/>
      <c r="H80" s="11"/>
      <c r="I80" s="2"/>
    </row>
    <row r="81" spans="1:9" ht="12.75" customHeight="1" x14ac:dyDescent="0.2">
      <c r="A81" s="33" t="s">
        <v>14</v>
      </c>
      <c r="B81" s="33"/>
      <c r="C81" s="33"/>
      <c r="D81" s="33"/>
      <c r="E81" s="33"/>
      <c r="F81" s="33"/>
      <c r="G81" s="33"/>
      <c r="H81" s="31">
        <f>SUM(H79:H80)</f>
        <v>547.5</v>
      </c>
      <c r="I81" s="2"/>
    </row>
    <row r="82" spans="1:9" ht="15.75" customHeight="1" x14ac:dyDescent="0.2">
      <c r="A82" s="34" t="s">
        <v>7</v>
      </c>
      <c r="B82" s="34"/>
      <c r="C82" s="34"/>
      <c r="D82" s="34"/>
      <c r="E82" s="34"/>
      <c r="F82" s="34"/>
      <c r="G82" s="34"/>
      <c r="H82" s="26">
        <f>H81</f>
        <v>547.5</v>
      </c>
      <c r="I82" s="2"/>
    </row>
    <row r="83" spans="1:9" ht="15" customHeight="1" x14ac:dyDescent="0.2">
      <c r="A83" s="41" t="s">
        <v>20</v>
      </c>
      <c r="B83" s="41"/>
      <c r="C83" s="41"/>
      <c r="D83" s="41"/>
      <c r="E83" s="42" t="s">
        <v>10</v>
      </c>
      <c r="F83" s="42"/>
      <c r="G83" s="43" t="s">
        <v>11</v>
      </c>
      <c r="H83" s="43"/>
    </row>
    <row r="84" spans="1:9" s="4" customFormat="1" ht="12.75" customHeight="1" x14ac:dyDescent="0.2">
      <c r="A84" s="12" t="s">
        <v>0</v>
      </c>
      <c r="B84" s="13" t="s">
        <v>4</v>
      </c>
      <c r="C84" s="36" t="s">
        <v>6</v>
      </c>
      <c r="D84" s="36"/>
      <c r="E84" s="13" t="s">
        <v>5</v>
      </c>
      <c r="F84" s="5" t="s">
        <v>1</v>
      </c>
      <c r="G84" s="5" t="s">
        <v>2</v>
      </c>
      <c r="H84" s="5" t="s">
        <v>3</v>
      </c>
      <c r="I84" s="3"/>
    </row>
    <row r="85" spans="1:9" ht="18" customHeight="1" x14ac:dyDescent="0.2">
      <c r="A85" s="37" t="s">
        <v>43</v>
      </c>
      <c r="B85" s="38" t="s">
        <v>12</v>
      </c>
      <c r="C85" s="39" t="s">
        <v>39</v>
      </c>
      <c r="D85" s="39"/>
      <c r="E85" s="38" t="s">
        <v>8</v>
      </c>
      <c r="F85" s="10">
        <v>182.5</v>
      </c>
      <c r="G85" s="9">
        <v>1</v>
      </c>
      <c r="H85" s="11">
        <f>F85*G85</f>
        <v>182.5</v>
      </c>
      <c r="I85" s="2"/>
    </row>
    <row r="86" spans="1:9" ht="18" customHeight="1" x14ac:dyDescent="0.2">
      <c r="A86" s="37"/>
      <c r="B86" s="38"/>
      <c r="C86" s="39"/>
      <c r="D86" s="39"/>
      <c r="E86" s="38"/>
      <c r="F86" s="10"/>
      <c r="G86" s="9"/>
      <c r="H86" s="11"/>
      <c r="I86" s="2"/>
    </row>
    <row r="87" spans="1:9" ht="12.75" customHeight="1" x14ac:dyDescent="0.2">
      <c r="A87" s="33" t="s">
        <v>14</v>
      </c>
      <c r="B87" s="33"/>
      <c r="C87" s="33"/>
      <c r="D87" s="33"/>
      <c r="E87" s="33"/>
      <c r="F87" s="33"/>
      <c r="G87" s="33"/>
      <c r="H87" s="32">
        <f>SUM(H85:H86)</f>
        <v>182.5</v>
      </c>
      <c r="I87" s="2"/>
    </row>
    <row r="88" spans="1:9" s="4" customFormat="1" ht="12.95" customHeight="1" x14ac:dyDescent="0.2">
      <c r="A88" s="12" t="s">
        <v>0</v>
      </c>
      <c r="B88" s="13" t="s">
        <v>4</v>
      </c>
      <c r="C88" s="36" t="s">
        <v>6</v>
      </c>
      <c r="D88" s="36"/>
      <c r="E88" s="13" t="s">
        <v>5</v>
      </c>
      <c r="F88" s="5" t="s">
        <v>1</v>
      </c>
      <c r="G88" s="5" t="s">
        <v>2</v>
      </c>
      <c r="H88" s="5" t="s">
        <v>3</v>
      </c>
      <c r="I88" s="3"/>
    </row>
    <row r="89" spans="1:9" ht="18" customHeight="1" x14ac:dyDescent="0.2">
      <c r="A89" s="37" t="s">
        <v>37</v>
      </c>
      <c r="B89" s="38" t="s">
        <v>12</v>
      </c>
      <c r="C89" s="39" t="s">
        <v>38</v>
      </c>
      <c r="D89" s="39"/>
      <c r="E89" s="38" t="s">
        <v>8</v>
      </c>
      <c r="F89" s="10">
        <v>182.5</v>
      </c>
      <c r="G89" s="9">
        <v>1</v>
      </c>
      <c r="H89" s="11">
        <f>F89*G89</f>
        <v>182.5</v>
      </c>
      <c r="I89" s="2"/>
    </row>
    <row r="90" spans="1:9" ht="18" customHeight="1" x14ac:dyDescent="0.2">
      <c r="A90" s="37"/>
      <c r="B90" s="38"/>
      <c r="C90" s="39"/>
      <c r="D90" s="39"/>
      <c r="E90" s="38"/>
      <c r="F90" s="10"/>
      <c r="G90" s="9"/>
      <c r="H90" s="11"/>
      <c r="I90" s="2"/>
    </row>
    <row r="91" spans="1:9" ht="12.75" customHeight="1" x14ac:dyDescent="0.2">
      <c r="A91" s="33" t="s">
        <v>14</v>
      </c>
      <c r="B91" s="33"/>
      <c r="C91" s="33"/>
      <c r="D91" s="33"/>
      <c r="E91" s="33"/>
      <c r="F91" s="33"/>
      <c r="G91" s="33"/>
      <c r="H91" s="32">
        <f>SUM(H89:H90)</f>
        <v>182.5</v>
      </c>
      <c r="I91" s="2"/>
    </row>
    <row r="92" spans="1:9" s="4" customFormat="1" ht="12.95" customHeight="1" x14ac:dyDescent="0.2">
      <c r="A92" s="12" t="s">
        <v>0</v>
      </c>
      <c r="B92" s="13" t="s">
        <v>4</v>
      </c>
      <c r="C92" s="36" t="s">
        <v>6</v>
      </c>
      <c r="D92" s="36"/>
      <c r="E92" s="13" t="s">
        <v>5</v>
      </c>
      <c r="F92" s="5" t="s">
        <v>1</v>
      </c>
      <c r="G92" s="5" t="s">
        <v>2</v>
      </c>
      <c r="H92" s="5" t="s">
        <v>3</v>
      </c>
      <c r="I92" s="3"/>
    </row>
    <row r="93" spans="1:9" ht="18" customHeight="1" x14ac:dyDescent="0.2">
      <c r="A93" s="37" t="s">
        <v>35</v>
      </c>
      <c r="B93" s="38" t="s">
        <v>12</v>
      </c>
      <c r="C93" s="39" t="s">
        <v>47</v>
      </c>
      <c r="D93" s="39"/>
      <c r="E93" s="38" t="s">
        <v>8</v>
      </c>
      <c r="F93" s="10">
        <v>182.5</v>
      </c>
      <c r="G93" s="9">
        <v>1</v>
      </c>
      <c r="H93" s="11">
        <f>F93*G93</f>
        <v>182.5</v>
      </c>
      <c r="I93" s="2"/>
    </row>
    <row r="94" spans="1:9" ht="18" customHeight="1" x14ac:dyDescent="0.2">
      <c r="A94" s="37"/>
      <c r="B94" s="38"/>
      <c r="C94" s="39"/>
      <c r="D94" s="39"/>
      <c r="E94" s="38"/>
      <c r="F94" s="10"/>
      <c r="G94" s="9"/>
      <c r="H94" s="11"/>
      <c r="I94" s="2"/>
    </row>
    <row r="95" spans="1:9" ht="12.75" customHeight="1" x14ac:dyDescent="0.2">
      <c r="A95" s="33" t="s">
        <v>14</v>
      </c>
      <c r="B95" s="33"/>
      <c r="C95" s="33"/>
      <c r="D95" s="33"/>
      <c r="E95" s="33"/>
      <c r="F95" s="33"/>
      <c r="G95" s="33"/>
      <c r="H95" s="32">
        <f>SUM(H93:H94)</f>
        <v>182.5</v>
      </c>
      <c r="I95" s="2"/>
    </row>
    <row r="96" spans="1:9" ht="15.75" customHeight="1" x14ac:dyDescent="0.2">
      <c r="A96" s="34" t="s">
        <v>7</v>
      </c>
      <c r="B96" s="34"/>
      <c r="C96" s="34"/>
      <c r="D96" s="34"/>
      <c r="E96" s="34"/>
      <c r="F96" s="34"/>
      <c r="G96" s="34"/>
      <c r="H96" s="26">
        <f>H87+H91+H95</f>
        <v>547.5</v>
      </c>
      <c r="I96" s="2"/>
    </row>
    <row r="97" spans="1:9" ht="15" customHeight="1" x14ac:dyDescent="0.2">
      <c r="A97" s="41" t="s">
        <v>21</v>
      </c>
      <c r="B97" s="41"/>
      <c r="C97" s="41"/>
      <c r="D97" s="41"/>
      <c r="E97" s="42" t="s">
        <v>10</v>
      </c>
      <c r="F97" s="42"/>
      <c r="G97" s="43" t="s">
        <v>11</v>
      </c>
      <c r="H97" s="43"/>
    </row>
    <row r="98" spans="1:9" s="4" customFormat="1" ht="12.75" customHeight="1" x14ac:dyDescent="0.2">
      <c r="A98" s="12" t="s">
        <v>0</v>
      </c>
      <c r="B98" s="13" t="s">
        <v>4</v>
      </c>
      <c r="C98" s="36" t="s">
        <v>6</v>
      </c>
      <c r="D98" s="36"/>
      <c r="E98" s="13" t="s">
        <v>5</v>
      </c>
      <c r="F98" s="5" t="s">
        <v>1</v>
      </c>
      <c r="G98" s="5" t="s">
        <v>2</v>
      </c>
      <c r="H98" s="5" t="s">
        <v>3</v>
      </c>
      <c r="I98" s="3"/>
    </row>
    <row r="99" spans="1:9" ht="18" customHeight="1" x14ac:dyDescent="0.2">
      <c r="A99" s="37" t="s">
        <v>43</v>
      </c>
      <c r="B99" s="38" t="s">
        <v>12</v>
      </c>
      <c r="C99" s="39" t="s">
        <v>39</v>
      </c>
      <c r="D99" s="39"/>
      <c r="E99" s="38" t="s">
        <v>8</v>
      </c>
      <c r="F99" s="10">
        <v>182.5</v>
      </c>
      <c r="G99" s="9">
        <v>1</v>
      </c>
      <c r="H99" s="11">
        <f>F99*G99</f>
        <v>182.5</v>
      </c>
      <c r="I99" s="2"/>
    </row>
    <row r="100" spans="1:9" ht="18" customHeight="1" x14ac:dyDescent="0.2">
      <c r="A100" s="37"/>
      <c r="B100" s="38"/>
      <c r="C100" s="39"/>
      <c r="D100" s="39"/>
      <c r="E100" s="38"/>
      <c r="F100" s="10"/>
      <c r="G100" s="9"/>
      <c r="H100" s="11"/>
      <c r="I100" s="2"/>
    </row>
    <row r="101" spans="1:9" ht="12.75" customHeight="1" x14ac:dyDescent="0.2">
      <c r="A101" s="33" t="s">
        <v>14</v>
      </c>
      <c r="B101" s="33"/>
      <c r="C101" s="33"/>
      <c r="D101" s="33"/>
      <c r="E101" s="33"/>
      <c r="F101" s="33"/>
      <c r="G101" s="33"/>
      <c r="H101" s="32">
        <f>SUM(H99:H100)</f>
        <v>182.5</v>
      </c>
      <c r="I101" s="2"/>
    </row>
    <row r="102" spans="1:9" s="4" customFormat="1" ht="12.95" customHeight="1" x14ac:dyDescent="0.2">
      <c r="A102" s="12" t="s">
        <v>0</v>
      </c>
      <c r="B102" s="13" t="s">
        <v>4</v>
      </c>
      <c r="C102" s="36" t="s">
        <v>6</v>
      </c>
      <c r="D102" s="36"/>
      <c r="E102" s="13" t="s">
        <v>5</v>
      </c>
      <c r="F102" s="5" t="s">
        <v>1</v>
      </c>
      <c r="G102" s="5" t="s">
        <v>2</v>
      </c>
      <c r="H102" s="5" t="s">
        <v>3</v>
      </c>
      <c r="I102" s="3"/>
    </row>
    <row r="103" spans="1:9" ht="18" customHeight="1" x14ac:dyDescent="0.2">
      <c r="A103" s="37" t="s">
        <v>36</v>
      </c>
      <c r="B103" s="38" t="s">
        <v>12</v>
      </c>
      <c r="C103" s="39" t="s">
        <v>46</v>
      </c>
      <c r="D103" s="39"/>
      <c r="E103" s="38" t="s">
        <v>8</v>
      </c>
      <c r="F103" s="10">
        <v>182.5</v>
      </c>
      <c r="G103" s="9">
        <v>1</v>
      </c>
      <c r="H103" s="11">
        <f>F103*G103</f>
        <v>182.5</v>
      </c>
      <c r="I103" s="2"/>
    </row>
    <row r="104" spans="1:9" ht="18" customHeight="1" x14ac:dyDescent="0.2">
      <c r="A104" s="37"/>
      <c r="B104" s="38"/>
      <c r="C104" s="39"/>
      <c r="D104" s="39"/>
      <c r="E104" s="38"/>
      <c r="F104" s="10"/>
      <c r="G104" s="9"/>
      <c r="H104" s="11"/>
      <c r="I104" s="2"/>
    </row>
    <row r="105" spans="1:9" ht="12.75" customHeight="1" x14ac:dyDescent="0.2">
      <c r="A105" s="33" t="s">
        <v>14</v>
      </c>
      <c r="B105" s="33"/>
      <c r="C105" s="33"/>
      <c r="D105" s="33"/>
      <c r="E105" s="33"/>
      <c r="F105" s="33"/>
      <c r="G105" s="33"/>
      <c r="H105" s="32">
        <f>SUM(H103:H104)</f>
        <v>182.5</v>
      </c>
      <c r="I105" s="2"/>
    </row>
    <row r="106" spans="1:9" s="24" customFormat="1" ht="12.95" customHeight="1" x14ac:dyDescent="0.2">
      <c r="A106" s="20" t="s">
        <v>0</v>
      </c>
      <c r="B106" s="21" t="s">
        <v>4</v>
      </c>
      <c r="C106" s="40" t="s">
        <v>6</v>
      </c>
      <c r="D106" s="40"/>
      <c r="E106" s="21" t="s">
        <v>5</v>
      </c>
      <c r="F106" s="22" t="s">
        <v>1</v>
      </c>
      <c r="G106" s="22" t="s">
        <v>2</v>
      </c>
      <c r="H106" s="22" t="s">
        <v>3</v>
      </c>
      <c r="I106" s="23"/>
    </row>
    <row r="107" spans="1:9" ht="18" customHeight="1" x14ac:dyDescent="0.2">
      <c r="A107" s="37" t="s">
        <v>45</v>
      </c>
      <c r="B107" s="38" t="s">
        <v>12</v>
      </c>
      <c r="C107" s="39" t="s">
        <v>50</v>
      </c>
      <c r="D107" s="39"/>
      <c r="E107" s="38" t="s">
        <v>8</v>
      </c>
      <c r="F107" s="10">
        <v>182.5</v>
      </c>
      <c r="G107" s="9">
        <v>1</v>
      </c>
      <c r="H107" s="11">
        <f>F107*G107</f>
        <v>182.5</v>
      </c>
      <c r="I107" s="2"/>
    </row>
    <row r="108" spans="1:9" ht="18" customHeight="1" x14ac:dyDescent="0.2">
      <c r="A108" s="37"/>
      <c r="B108" s="38"/>
      <c r="C108" s="39"/>
      <c r="D108" s="39"/>
      <c r="E108" s="38"/>
      <c r="F108" s="10"/>
      <c r="G108" s="9"/>
      <c r="H108" s="11"/>
      <c r="I108" s="2"/>
    </row>
    <row r="109" spans="1:9" ht="12.75" customHeight="1" x14ac:dyDescent="0.2">
      <c r="A109" s="33" t="s">
        <v>14</v>
      </c>
      <c r="B109" s="33"/>
      <c r="C109" s="33"/>
      <c r="D109" s="33"/>
      <c r="E109" s="33"/>
      <c r="F109" s="33"/>
      <c r="G109" s="33"/>
      <c r="H109" s="32">
        <f>SUM(H107:H108)</f>
        <v>182.5</v>
      </c>
      <c r="I109" s="2"/>
    </row>
    <row r="110" spans="1:9" ht="15.75" customHeight="1" x14ac:dyDescent="0.2">
      <c r="A110" s="34" t="s">
        <v>7</v>
      </c>
      <c r="B110" s="34"/>
      <c r="C110" s="34"/>
      <c r="D110" s="34"/>
      <c r="E110" s="34"/>
      <c r="F110" s="34"/>
      <c r="G110" s="34"/>
      <c r="H110" s="26">
        <f>H101+H105+H109</f>
        <v>547.5</v>
      </c>
      <c r="I110" s="2"/>
    </row>
    <row r="111" spans="1:9" ht="15" customHeight="1" x14ac:dyDescent="0.2">
      <c r="A111" s="41" t="s">
        <v>29</v>
      </c>
      <c r="B111" s="41"/>
      <c r="C111" s="41"/>
      <c r="D111" s="41"/>
      <c r="E111" s="42" t="s">
        <v>10</v>
      </c>
      <c r="F111" s="42"/>
      <c r="G111" s="43" t="s">
        <v>11</v>
      </c>
      <c r="H111" s="43"/>
    </row>
    <row r="112" spans="1:9" s="24" customFormat="1" ht="12.75" customHeight="1" x14ac:dyDescent="0.2">
      <c r="A112" s="20" t="s">
        <v>0</v>
      </c>
      <c r="B112" s="21" t="s">
        <v>4</v>
      </c>
      <c r="C112" s="40" t="s">
        <v>6</v>
      </c>
      <c r="D112" s="40"/>
      <c r="E112" s="21" t="s">
        <v>5</v>
      </c>
      <c r="F112" s="22" t="s">
        <v>1</v>
      </c>
      <c r="G112" s="22" t="s">
        <v>2</v>
      </c>
      <c r="H112" s="22" t="s">
        <v>3</v>
      </c>
      <c r="I112" s="23"/>
    </row>
    <row r="113" spans="1:9" ht="31.5" customHeight="1" x14ac:dyDescent="0.2">
      <c r="A113" s="37" t="s">
        <v>54</v>
      </c>
      <c r="B113" s="38" t="s">
        <v>53</v>
      </c>
      <c r="C113" s="39" t="s">
        <v>55</v>
      </c>
      <c r="D113" s="39"/>
      <c r="E113" s="38" t="s">
        <v>52</v>
      </c>
      <c r="F113" s="10">
        <v>730</v>
      </c>
      <c r="G113" s="9">
        <v>2.5</v>
      </c>
      <c r="H113" s="11">
        <f>F113*G113</f>
        <v>1825</v>
      </c>
      <c r="I113" s="2"/>
    </row>
    <row r="114" spans="1:9" ht="18" customHeight="1" x14ac:dyDescent="0.2">
      <c r="A114" s="37"/>
      <c r="B114" s="38"/>
      <c r="C114" s="39"/>
      <c r="D114" s="39"/>
      <c r="E114" s="38"/>
      <c r="F114" s="10"/>
      <c r="G114" s="9"/>
      <c r="H114" s="11"/>
      <c r="I114" s="2"/>
    </row>
    <row r="115" spans="1:9" ht="12.75" customHeight="1" x14ac:dyDescent="0.2">
      <c r="A115" s="33" t="s">
        <v>14</v>
      </c>
      <c r="B115" s="33"/>
      <c r="C115" s="33"/>
      <c r="D115" s="33"/>
      <c r="E115" s="33"/>
      <c r="F115" s="33"/>
      <c r="G115" s="33"/>
      <c r="H115" s="32">
        <f>SUM(H113:H114)</f>
        <v>1825</v>
      </c>
      <c r="I115" s="2"/>
    </row>
    <row r="116" spans="1:9" ht="15.75" customHeight="1" x14ac:dyDescent="0.2">
      <c r="A116" s="34" t="s">
        <v>28</v>
      </c>
      <c r="B116" s="34"/>
      <c r="C116" s="34"/>
      <c r="D116" s="34"/>
      <c r="E116" s="34"/>
      <c r="F116" s="34"/>
      <c r="G116" s="34"/>
      <c r="H116" s="26">
        <f>H115</f>
        <v>1825</v>
      </c>
      <c r="I116" s="2"/>
    </row>
    <row r="117" spans="1:9" ht="15" customHeight="1" x14ac:dyDescent="0.2">
      <c r="A117" s="41" t="s">
        <v>34</v>
      </c>
      <c r="B117" s="41"/>
      <c r="C117" s="41"/>
      <c r="D117" s="41"/>
      <c r="E117" s="42" t="s">
        <v>10</v>
      </c>
      <c r="F117" s="42"/>
      <c r="G117" s="43" t="s">
        <v>11</v>
      </c>
      <c r="H117" s="43"/>
    </row>
    <row r="118" spans="1:9" s="24" customFormat="1" ht="12.75" customHeight="1" x14ac:dyDescent="0.2">
      <c r="A118" s="20" t="s">
        <v>0</v>
      </c>
      <c r="B118" s="21" t="s">
        <v>4</v>
      </c>
      <c r="C118" s="40" t="s">
        <v>6</v>
      </c>
      <c r="D118" s="40"/>
      <c r="E118" s="21" t="s">
        <v>5</v>
      </c>
      <c r="F118" s="22" t="s">
        <v>1</v>
      </c>
      <c r="G118" s="22" t="s">
        <v>2</v>
      </c>
      <c r="H118" s="22" t="s">
        <v>3</v>
      </c>
      <c r="I118" s="23"/>
    </row>
    <row r="119" spans="1:9" ht="18" customHeight="1" x14ac:dyDescent="0.2">
      <c r="A119" s="37" t="s">
        <v>49</v>
      </c>
      <c r="B119" s="38" t="s">
        <v>26</v>
      </c>
      <c r="C119" s="39" t="s">
        <v>48</v>
      </c>
      <c r="D119" s="39"/>
      <c r="E119" s="38" t="s">
        <v>27</v>
      </c>
      <c r="F119" s="10">
        <v>730</v>
      </c>
      <c r="G119" s="9">
        <v>1.5</v>
      </c>
      <c r="H119" s="11">
        <f>F119*G119</f>
        <v>1095</v>
      </c>
      <c r="I119" s="2"/>
    </row>
    <row r="120" spans="1:9" ht="18" customHeight="1" x14ac:dyDescent="0.2">
      <c r="A120" s="37"/>
      <c r="B120" s="38"/>
      <c r="C120" s="39"/>
      <c r="D120" s="39"/>
      <c r="E120" s="38"/>
      <c r="F120" s="10"/>
      <c r="G120" s="9"/>
      <c r="H120" s="11"/>
      <c r="I120" s="2"/>
    </row>
    <row r="121" spans="1:9" ht="12.75" customHeight="1" x14ac:dyDescent="0.2">
      <c r="A121" s="33" t="s">
        <v>14</v>
      </c>
      <c r="B121" s="33"/>
      <c r="C121" s="33"/>
      <c r="D121" s="33"/>
      <c r="E121" s="33"/>
      <c r="F121" s="33"/>
      <c r="G121" s="33"/>
      <c r="H121" s="32">
        <f>SUM(H119:H120)</f>
        <v>1095</v>
      </c>
      <c r="I121" s="2"/>
    </row>
    <row r="122" spans="1:9" ht="15.75" customHeight="1" x14ac:dyDescent="0.2">
      <c r="A122" s="34" t="s">
        <v>28</v>
      </c>
      <c r="B122" s="34"/>
      <c r="C122" s="34"/>
      <c r="D122" s="34"/>
      <c r="E122" s="34"/>
      <c r="F122" s="34"/>
      <c r="G122" s="34"/>
      <c r="H122" s="26">
        <f>H121</f>
        <v>1095</v>
      </c>
      <c r="I122" s="2"/>
    </row>
    <row r="123" spans="1:9" ht="15" customHeight="1" x14ac:dyDescent="0.2">
      <c r="A123" s="41" t="s">
        <v>22</v>
      </c>
      <c r="B123" s="41"/>
      <c r="C123" s="41"/>
      <c r="D123" s="41"/>
      <c r="E123" s="42" t="s">
        <v>10</v>
      </c>
      <c r="F123" s="42"/>
      <c r="G123" s="43" t="s">
        <v>11</v>
      </c>
      <c r="H123" s="43"/>
    </row>
    <row r="124" spans="1:9" s="4" customFormat="1" ht="12.95" customHeight="1" x14ac:dyDescent="0.2">
      <c r="A124" s="12" t="s">
        <v>0</v>
      </c>
      <c r="B124" s="13" t="s">
        <v>4</v>
      </c>
      <c r="C124" s="36" t="s">
        <v>6</v>
      </c>
      <c r="D124" s="36"/>
      <c r="E124" s="13" t="s">
        <v>5</v>
      </c>
      <c r="F124" s="5" t="s">
        <v>1</v>
      </c>
      <c r="G124" s="5" t="s">
        <v>2</v>
      </c>
      <c r="H124" s="5" t="s">
        <v>3</v>
      </c>
      <c r="I124" s="3"/>
    </row>
    <row r="125" spans="1:9" ht="18" customHeight="1" x14ac:dyDescent="0.2">
      <c r="A125" s="37" t="s">
        <v>37</v>
      </c>
      <c r="B125" s="38" t="s">
        <v>12</v>
      </c>
      <c r="C125" s="39" t="s">
        <v>38</v>
      </c>
      <c r="D125" s="39"/>
      <c r="E125" s="38" t="s">
        <v>8</v>
      </c>
      <c r="F125" s="10">
        <v>182.5</v>
      </c>
      <c r="G125" s="9">
        <v>1</v>
      </c>
      <c r="H125" s="11">
        <f>F125*G125</f>
        <v>182.5</v>
      </c>
      <c r="I125" s="2"/>
    </row>
    <row r="126" spans="1:9" ht="18" customHeight="1" x14ac:dyDescent="0.2">
      <c r="A126" s="37"/>
      <c r="B126" s="38"/>
      <c r="C126" s="39"/>
      <c r="D126" s="39"/>
      <c r="E126" s="38"/>
      <c r="F126" s="10"/>
      <c r="G126" s="9"/>
      <c r="H126" s="11"/>
      <c r="I126" s="2"/>
    </row>
    <row r="127" spans="1:9" ht="12.75" customHeight="1" x14ac:dyDescent="0.2">
      <c r="A127" s="33" t="s">
        <v>14</v>
      </c>
      <c r="B127" s="33"/>
      <c r="C127" s="33"/>
      <c r="D127" s="33"/>
      <c r="E127" s="33"/>
      <c r="F127" s="33"/>
      <c r="G127" s="33"/>
      <c r="H127" s="32">
        <f>SUM(H125:H126)</f>
        <v>182.5</v>
      </c>
      <c r="I127" s="2"/>
    </row>
    <row r="128" spans="1:9" s="4" customFormat="1" ht="12.95" customHeight="1" x14ac:dyDescent="0.2">
      <c r="A128" s="12" t="s">
        <v>0</v>
      </c>
      <c r="B128" s="13" t="s">
        <v>4</v>
      </c>
      <c r="C128" s="36" t="s">
        <v>6</v>
      </c>
      <c r="D128" s="36"/>
      <c r="E128" s="13" t="s">
        <v>5</v>
      </c>
      <c r="F128" s="5" t="s">
        <v>1</v>
      </c>
      <c r="G128" s="5" t="s">
        <v>2</v>
      </c>
      <c r="H128" s="5" t="s">
        <v>3</v>
      </c>
      <c r="I128" s="3"/>
    </row>
    <row r="129" spans="1:9" ht="18" customHeight="1" x14ac:dyDescent="0.2">
      <c r="A129" s="37" t="s">
        <v>35</v>
      </c>
      <c r="B129" s="38" t="s">
        <v>12</v>
      </c>
      <c r="C129" s="39" t="s">
        <v>47</v>
      </c>
      <c r="D129" s="39"/>
      <c r="E129" s="38" t="s">
        <v>8</v>
      </c>
      <c r="F129" s="10">
        <v>182.5</v>
      </c>
      <c r="G129" s="9">
        <v>1</v>
      </c>
      <c r="H129" s="11">
        <f>F129*G129</f>
        <v>182.5</v>
      </c>
      <c r="I129" s="2"/>
    </row>
    <row r="130" spans="1:9" ht="18" customHeight="1" x14ac:dyDescent="0.2">
      <c r="A130" s="37"/>
      <c r="B130" s="38"/>
      <c r="C130" s="39"/>
      <c r="D130" s="39"/>
      <c r="E130" s="38"/>
      <c r="F130" s="10"/>
      <c r="G130" s="9"/>
      <c r="H130" s="11"/>
      <c r="I130" s="2"/>
    </row>
    <row r="131" spans="1:9" ht="12.75" customHeight="1" x14ac:dyDescent="0.2">
      <c r="A131" s="33" t="s">
        <v>14</v>
      </c>
      <c r="B131" s="33"/>
      <c r="C131" s="33"/>
      <c r="D131" s="33"/>
      <c r="E131" s="33"/>
      <c r="F131" s="33"/>
      <c r="G131" s="33"/>
      <c r="H131" s="32">
        <f>SUM(H129:H130)</f>
        <v>182.5</v>
      </c>
      <c r="I131" s="2"/>
    </row>
    <row r="132" spans="1:9" s="24" customFormat="1" ht="12.95" customHeight="1" x14ac:dyDescent="0.2">
      <c r="A132" s="20" t="s">
        <v>0</v>
      </c>
      <c r="B132" s="21" t="s">
        <v>4</v>
      </c>
      <c r="C132" s="40" t="s">
        <v>6</v>
      </c>
      <c r="D132" s="40"/>
      <c r="E132" s="21" t="s">
        <v>5</v>
      </c>
      <c r="F132" s="22" t="s">
        <v>1</v>
      </c>
      <c r="G132" s="22" t="s">
        <v>2</v>
      </c>
      <c r="H132" s="22" t="s">
        <v>3</v>
      </c>
      <c r="I132" s="23"/>
    </row>
    <row r="133" spans="1:9" ht="18" customHeight="1" x14ac:dyDescent="0.2">
      <c r="A133" s="37" t="s">
        <v>45</v>
      </c>
      <c r="B133" s="38" t="s">
        <v>12</v>
      </c>
      <c r="C133" s="39" t="s">
        <v>50</v>
      </c>
      <c r="D133" s="39"/>
      <c r="E133" s="38" t="s">
        <v>8</v>
      </c>
      <c r="F133" s="10">
        <v>182.5</v>
      </c>
      <c r="G133" s="9">
        <v>1</v>
      </c>
      <c r="H133" s="11">
        <f>F133*G133</f>
        <v>182.5</v>
      </c>
      <c r="I133" s="2"/>
    </row>
    <row r="134" spans="1:9" ht="18" customHeight="1" x14ac:dyDescent="0.2">
      <c r="A134" s="37"/>
      <c r="B134" s="38"/>
      <c r="C134" s="39"/>
      <c r="D134" s="39"/>
      <c r="E134" s="38"/>
      <c r="F134" s="10"/>
      <c r="G134" s="9"/>
      <c r="H134" s="11"/>
      <c r="I134" s="2"/>
    </row>
    <row r="135" spans="1:9" ht="12.75" customHeight="1" x14ac:dyDescent="0.2">
      <c r="A135" s="33" t="s">
        <v>14</v>
      </c>
      <c r="B135" s="33"/>
      <c r="C135" s="33"/>
      <c r="D135" s="33"/>
      <c r="E135" s="33"/>
      <c r="F135" s="33"/>
      <c r="G135" s="33"/>
      <c r="H135" s="32">
        <f>SUM(H133:H134)</f>
        <v>182.5</v>
      </c>
      <c r="I135" s="2"/>
    </row>
    <row r="136" spans="1:9" ht="15.75" customHeight="1" x14ac:dyDescent="0.2">
      <c r="A136" s="34" t="s">
        <v>7</v>
      </c>
      <c r="B136" s="34"/>
      <c r="C136" s="34"/>
      <c r="D136" s="34"/>
      <c r="E136" s="34"/>
      <c r="F136" s="34"/>
      <c r="G136" s="34"/>
      <c r="H136" s="26">
        <f>H127+H131+H135</f>
        <v>547.5</v>
      </c>
      <c r="I136" s="2"/>
    </row>
    <row r="137" spans="1:9" ht="15" customHeight="1" x14ac:dyDescent="0.2">
      <c r="A137" s="41" t="s">
        <v>23</v>
      </c>
      <c r="B137" s="41"/>
      <c r="C137" s="41"/>
      <c r="D137" s="41"/>
      <c r="E137" s="42" t="s">
        <v>10</v>
      </c>
      <c r="F137" s="42"/>
      <c r="G137" s="43" t="s">
        <v>24</v>
      </c>
      <c r="H137" s="43"/>
    </row>
    <row r="138" spans="1:9" s="4" customFormat="1" ht="12.95" customHeight="1" x14ac:dyDescent="0.2">
      <c r="A138" s="12" t="s">
        <v>0</v>
      </c>
      <c r="B138" s="13" t="s">
        <v>4</v>
      </c>
      <c r="C138" s="36" t="s">
        <v>6</v>
      </c>
      <c r="D138" s="36"/>
      <c r="E138" s="13" t="s">
        <v>5</v>
      </c>
      <c r="F138" s="5" t="s">
        <v>1</v>
      </c>
      <c r="G138" s="5" t="s">
        <v>2</v>
      </c>
      <c r="H138" s="5" t="s">
        <v>3</v>
      </c>
      <c r="I138" s="3"/>
    </row>
    <row r="139" spans="1:9" ht="18" customHeight="1" x14ac:dyDescent="0.2">
      <c r="A139" s="37" t="s">
        <v>57</v>
      </c>
      <c r="B139" s="38" t="s">
        <v>25</v>
      </c>
      <c r="C139" s="39" t="s">
        <v>38</v>
      </c>
      <c r="D139" s="39"/>
      <c r="E139" s="38" t="s">
        <v>8</v>
      </c>
      <c r="F139" s="10">
        <v>365</v>
      </c>
      <c r="G139" s="9">
        <v>1</v>
      </c>
      <c r="H139" s="11">
        <f>F139*G139</f>
        <v>365</v>
      </c>
      <c r="I139" s="2"/>
    </row>
    <row r="140" spans="1:9" ht="18" customHeight="1" x14ac:dyDescent="0.2">
      <c r="A140" s="37"/>
      <c r="B140" s="38"/>
      <c r="C140" s="39"/>
      <c r="D140" s="39"/>
      <c r="E140" s="38"/>
      <c r="F140" s="10"/>
      <c r="G140" s="9"/>
      <c r="H140" s="11"/>
      <c r="I140" s="2"/>
    </row>
    <row r="141" spans="1:9" ht="18" customHeight="1" x14ac:dyDescent="0.2">
      <c r="A141" s="37" t="s">
        <v>57</v>
      </c>
      <c r="B141" s="38" t="s">
        <v>25</v>
      </c>
      <c r="C141" s="39" t="s">
        <v>47</v>
      </c>
      <c r="D141" s="39"/>
      <c r="E141" s="38" t="s">
        <v>8</v>
      </c>
      <c r="F141" s="10"/>
      <c r="G141" s="9"/>
      <c r="H141" s="11"/>
      <c r="I141" s="2"/>
    </row>
    <row r="142" spans="1:9" ht="18" customHeight="1" x14ac:dyDescent="0.2">
      <c r="A142" s="37"/>
      <c r="B142" s="38"/>
      <c r="C142" s="39"/>
      <c r="D142" s="39"/>
      <c r="E142" s="38"/>
      <c r="F142" s="10"/>
      <c r="G142" s="9"/>
      <c r="H142" s="11"/>
      <c r="I142" s="2"/>
    </row>
    <row r="143" spans="1:9" ht="18" customHeight="1" x14ac:dyDescent="0.2">
      <c r="A143" s="28"/>
      <c r="B143" s="29"/>
      <c r="C143" s="30"/>
      <c r="D143" s="30"/>
      <c r="E143" s="29"/>
      <c r="F143" s="10"/>
      <c r="G143" s="9"/>
      <c r="H143" s="11"/>
      <c r="I143" s="2"/>
    </row>
    <row r="144" spans="1:9" ht="18" customHeight="1" x14ac:dyDescent="0.2">
      <c r="A144" s="37" t="s">
        <v>58</v>
      </c>
      <c r="B144" s="38" t="s">
        <v>25</v>
      </c>
      <c r="C144" s="39" t="s">
        <v>38</v>
      </c>
      <c r="D144" s="39"/>
      <c r="E144" s="38" t="s">
        <v>8</v>
      </c>
      <c r="F144" s="10">
        <v>555.79999999999995</v>
      </c>
      <c r="G144" s="9">
        <v>1</v>
      </c>
      <c r="H144" s="11">
        <f>F144*G144</f>
        <v>555.79999999999995</v>
      </c>
      <c r="I144" s="2"/>
    </row>
    <row r="145" spans="1:9" ht="18" customHeight="1" x14ac:dyDescent="0.2">
      <c r="A145" s="37"/>
      <c r="B145" s="38"/>
      <c r="C145" s="39"/>
      <c r="D145" s="39"/>
      <c r="E145" s="38"/>
      <c r="F145" s="10"/>
      <c r="G145" s="9"/>
      <c r="H145" s="11"/>
      <c r="I145" s="2"/>
    </row>
    <row r="146" spans="1:9" ht="18" customHeight="1" x14ac:dyDescent="0.2">
      <c r="A146" s="37" t="s">
        <v>58</v>
      </c>
      <c r="B146" s="38" t="s">
        <v>25</v>
      </c>
      <c r="C146" s="39" t="s">
        <v>47</v>
      </c>
      <c r="D146" s="39"/>
      <c r="E146" s="38" t="s">
        <v>8</v>
      </c>
      <c r="F146" s="10"/>
      <c r="G146" s="9"/>
      <c r="H146" s="11"/>
      <c r="I146" s="2"/>
    </row>
    <row r="147" spans="1:9" ht="18" customHeight="1" x14ac:dyDescent="0.2">
      <c r="A147" s="37"/>
      <c r="B147" s="38"/>
      <c r="C147" s="39"/>
      <c r="D147" s="39"/>
      <c r="E147" s="38"/>
      <c r="F147" s="10"/>
      <c r="G147" s="9"/>
      <c r="H147" s="11"/>
      <c r="I147" s="2"/>
    </row>
    <row r="148" spans="1:9" ht="12.75" customHeight="1" x14ac:dyDescent="0.2">
      <c r="A148" s="33" t="s">
        <v>14</v>
      </c>
      <c r="B148" s="33"/>
      <c r="C148" s="33"/>
      <c r="D148" s="33"/>
      <c r="E148" s="33"/>
      <c r="F148" s="33"/>
      <c r="G148" s="33"/>
      <c r="H148" s="31">
        <f>SUM(H139:H147)</f>
        <v>920.8</v>
      </c>
      <c r="I148" s="2"/>
    </row>
    <row r="149" spans="1:9" ht="15.75" customHeight="1" x14ac:dyDescent="0.2">
      <c r="A149" s="34" t="s">
        <v>7</v>
      </c>
      <c r="B149" s="34"/>
      <c r="C149" s="34"/>
      <c r="D149" s="34"/>
      <c r="E149" s="34"/>
      <c r="F149" s="34"/>
      <c r="G149" s="34"/>
      <c r="H149" s="26">
        <f>H148</f>
        <v>920.8</v>
      </c>
      <c r="I149" s="2"/>
    </row>
    <row r="150" spans="1:9" ht="15.75" customHeight="1" x14ac:dyDescent="0.2">
      <c r="A150" s="41" t="s">
        <v>19</v>
      </c>
      <c r="B150" s="41"/>
      <c r="C150" s="41"/>
      <c r="D150" s="41"/>
      <c r="E150" s="42" t="s">
        <v>10</v>
      </c>
      <c r="F150" s="42"/>
      <c r="G150" s="43" t="s">
        <v>11</v>
      </c>
      <c r="H150" s="43"/>
    </row>
    <row r="151" spans="1:9" s="24" customFormat="1" ht="12.75" customHeight="1" x14ac:dyDescent="0.2">
      <c r="A151" s="20" t="s">
        <v>0</v>
      </c>
      <c r="B151" s="21" t="s">
        <v>4</v>
      </c>
      <c r="C151" s="40" t="s">
        <v>6</v>
      </c>
      <c r="D151" s="40"/>
      <c r="E151" s="21" t="s">
        <v>5</v>
      </c>
      <c r="F151" s="22" t="s">
        <v>1</v>
      </c>
      <c r="G151" s="22" t="s">
        <v>2</v>
      </c>
      <c r="H151" s="22" t="s">
        <v>3</v>
      </c>
      <c r="I151" s="23"/>
    </row>
    <row r="152" spans="1:9" ht="18" customHeight="1" x14ac:dyDescent="0.2">
      <c r="A152" s="37" t="s">
        <v>59</v>
      </c>
      <c r="B152" s="38" t="s">
        <v>26</v>
      </c>
      <c r="C152" s="39" t="s">
        <v>41</v>
      </c>
      <c r="D152" s="39"/>
      <c r="E152" s="38" t="s">
        <v>27</v>
      </c>
      <c r="F152" s="10">
        <v>730</v>
      </c>
      <c r="G152" s="9">
        <v>3.5</v>
      </c>
      <c r="H152" s="11">
        <f>F152*G152</f>
        <v>2555</v>
      </c>
      <c r="I152" s="2"/>
    </row>
    <row r="153" spans="1:9" ht="18" customHeight="1" x14ac:dyDescent="0.2">
      <c r="A153" s="37"/>
      <c r="B153" s="38"/>
      <c r="C153" s="39"/>
      <c r="D153" s="39"/>
      <c r="E153" s="38"/>
      <c r="F153" s="10"/>
      <c r="G153" s="9"/>
      <c r="H153" s="11"/>
      <c r="I153" s="2"/>
    </row>
    <row r="154" spans="1:9" ht="12.75" customHeight="1" x14ac:dyDescent="0.2">
      <c r="A154" s="33" t="s">
        <v>14</v>
      </c>
      <c r="B154" s="33"/>
      <c r="C154" s="33"/>
      <c r="D154" s="33"/>
      <c r="E154" s="33"/>
      <c r="F154" s="33"/>
      <c r="G154" s="33"/>
      <c r="H154" s="32">
        <f>SUM(H152:H153)</f>
        <v>2555</v>
      </c>
      <c r="I154" s="2"/>
    </row>
    <row r="155" spans="1:9" s="4" customFormat="1" ht="12.95" customHeight="1" x14ac:dyDescent="0.2">
      <c r="A155" s="12" t="s">
        <v>0</v>
      </c>
      <c r="B155" s="13" t="s">
        <v>4</v>
      </c>
      <c r="C155" s="36" t="s">
        <v>6</v>
      </c>
      <c r="D155" s="36"/>
      <c r="E155" s="13" t="s">
        <v>5</v>
      </c>
      <c r="F155" s="5" t="s">
        <v>1</v>
      </c>
      <c r="G155" s="5" t="s">
        <v>2</v>
      </c>
      <c r="H155" s="5" t="s">
        <v>3</v>
      </c>
      <c r="I155" s="3"/>
    </row>
    <row r="156" spans="1:9" ht="18" customHeight="1" x14ac:dyDescent="0.2">
      <c r="A156" s="37" t="s">
        <v>35</v>
      </c>
      <c r="B156" s="38" t="s">
        <v>12</v>
      </c>
      <c r="C156" s="39" t="s">
        <v>47</v>
      </c>
      <c r="D156" s="39"/>
      <c r="E156" s="38" t="s">
        <v>8</v>
      </c>
      <c r="F156" s="10">
        <v>182.5</v>
      </c>
      <c r="G156" s="9">
        <v>1</v>
      </c>
      <c r="H156" s="11">
        <f>F156*G156</f>
        <v>182.5</v>
      </c>
      <c r="I156" s="2"/>
    </row>
    <row r="157" spans="1:9" ht="18" customHeight="1" x14ac:dyDescent="0.2">
      <c r="A157" s="37"/>
      <c r="B157" s="38"/>
      <c r="C157" s="39"/>
      <c r="D157" s="39"/>
      <c r="E157" s="38"/>
      <c r="F157" s="10"/>
      <c r="G157" s="9"/>
      <c r="H157" s="11"/>
      <c r="I157" s="2"/>
    </row>
    <row r="158" spans="1:9" ht="12.75" customHeight="1" x14ac:dyDescent="0.2">
      <c r="A158" s="33" t="s">
        <v>14</v>
      </c>
      <c r="B158" s="33"/>
      <c r="C158" s="33"/>
      <c r="D158" s="33"/>
      <c r="E158" s="33"/>
      <c r="F158" s="33"/>
      <c r="G158" s="33"/>
      <c r="H158" s="32">
        <f>SUM(H156:H157)</f>
        <v>182.5</v>
      </c>
      <c r="I158" s="2"/>
    </row>
    <row r="159" spans="1:9" ht="15.75" customHeight="1" x14ac:dyDescent="0.2">
      <c r="A159" s="34" t="s">
        <v>13</v>
      </c>
      <c r="B159" s="34"/>
      <c r="C159" s="34"/>
      <c r="D159" s="34"/>
      <c r="E159" s="34"/>
      <c r="F159" s="34"/>
      <c r="G159" s="34"/>
      <c r="H159" s="26">
        <f>H154+H158</f>
        <v>2737.5</v>
      </c>
      <c r="I159" s="2"/>
    </row>
    <row r="160" spans="1:9" ht="12.75" customHeight="1" x14ac:dyDescent="0.2">
      <c r="A160" s="17"/>
      <c r="B160" s="18"/>
      <c r="C160" s="8"/>
      <c r="D160" s="16"/>
      <c r="E160" s="18"/>
      <c r="F160" s="14"/>
      <c r="G160" s="14"/>
      <c r="H160" s="27"/>
      <c r="I160" s="2"/>
    </row>
    <row r="161" spans="1:8" ht="15.75" x14ac:dyDescent="0.25">
      <c r="A161" s="35" t="s">
        <v>9</v>
      </c>
      <c r="B161" s="35"/>
      <c r="C161" s="35"/>
      <c r="D161" s="35"/>
      <c r="E161" s="35"/>
      <c r="F161" s="35"/>
      <c r="G161" s="35"/>
      <c r="H161" s="25">
        <f>H10+H16+H34+H56+H62+H76+H82+H96+H110+H116+H122+H136+H149+H159</f>
        <v>15155.8</v>
      </c>
    </row>
  </sheetData>
  <mergeCells count="255">
    <mergeCell ref="A141:A142"/>
    <mergeCell ref="B141:B142"/>
    <mergeCell ref="C141:D142"/>
    <mergeCell ref="E141:E142"/>
    <mergeCell ref="A146:A147"/>
    <mergeCell ref="B146:B147"/>
    <mergeCell ref="C146:D147"/>
    <mergeCell ref="E146:E147"/>
    <mergeCell ref="A154:G154"/>
    <mergeCell ref="A159:G159"/>
    <mergeCell ref="A161:G161"/>
    <mergeCell ref="A158:G158"/>
    <mergeCell ref="C151:D151"/>
    <mergeCell ref="A152:A153"/>
    <mergeCell ref="B152:B153"/>
    <mergeCell ref="C152:D153"/>
    <mergeCell ref="E152:E153"/>
    <mergeCell ref="C155:D155"/>
    <mergeCell ref="A156:A157"/>
    <mergeCell ref="B156:B157"/>
    <mergeCell ref="C156:D157"/>
    <mergeCell ref="E156:E157"/>
    <mergeCell ref="A150:D150"/>
    <mergeCell ref="E150:F150"/>
    <mergeCell ref="G150:H150"/>
    <mergeCell ref="A144:A145"/>
    <mergeCell ref="B144:B145"/>
    <mergeCell ref="C144:D145"/>
    <mergeCell ref="E144:E145"/>
    <mergeCell ref="A148:G148"/>
    <mergeCell ref="A149:G149"/>
    <mergeCell ref="A137:D137"/>
    <mergeCell ref="E137:F137"/>
    <mergeCell ref="G137:H137"/>
    <mergeCell ref="C138:D138"/>
    <mergeCell ref="A139:A140"/>
    <mergeCell ref="B139:B140"/>
    <mergeCell ref="C139:D140"/>
    <mergeCell ref="E139:E140"/>
    <mergeCell ref="A129:A130"/>
    <mergeCell ref="B129:B130"/>
    <mergeCell ref="C129:D130"/>
    <mergeCell ref="E129:E130"/>
    <mergeCell ref="A131:G131"/>
    <mergeCell ref="A136:G136"/>
    <mergeCell ref="C132:D132"/>
    <mergeCell ref="A133:A134"/>
    <mergeCell ref="B133:B134"/>
    <mergeCell ref="C133:D134"/>
    <mergeCell ref="E133:E134"/>
    <mergeCell ref="A135:G135"/>
    <mergeCell ref="A125:A126"/>
    <mergeCell ref="B125:B126"/>
    <mergeCell ref="C125:D126"/>
    <mergeCell ref="E125:E126"/>
    <mergeCell ref="A127:G127"/>
    <mergeCell ref="C128:D128"/>
    <mergeCell ref="A121:G121"/>
    <mergeCell ref="A122:G122"/>
    <mergeCell ref="A123:D123"/>
    <mergeCell ref="E123:F123"/>
    <mergeCell ref="G123:H123"/>
    <mergeCell ref="C124:D124"/>
    <mergeCell ref="A117:D117"/>
    <mergeCell ref="E117:F117"/>
    <mergeCell ref="G117:H117"/>
    <mergeCell ref="C118:D118"/>
    <mergeCell ref="A119:A120"/>
    <mergeCell ref="B119:B120"/>
    <mergeCell ref="C119:D120"/>
    <mergeCell ref="E119:E120"/>
    <mergeCell ref="A103:A104"/>
    <mergeCell ref="B103:B104"/>
    <mergeCell ref="C103:D104"/>
    <mergeCell ref="E103:E104"/>
    <mergeCell ref="A105:G105"/>
    <mergeCell ref="A110:G110"/>
    <mergeCell ref="A111:D111"/>
    <mergeCell ref="E111:F111"/>
    <mergeCell ref="G111:H111"/>
    <mergeCell ref="C112:D112"/>
    <mergeCell ref="A113:A114"/>
    <mergeCell ref="B113:B114"/>
    <mergeCell ref="C113:D114"/>
    <mergeCell ref="E113:E114"/>
    <mergeCell ref="A115:G115"/>
    <mergeCell ref="A116:G116"/>
    <mergeCell ref="A107:A108"/>
    <mergeCell ref="B107:B108"/>
    <mergeCell ref="C107:D108"/>
    <mergeCell ref="E107:E108"/>
    <mergeCell ref="A109:G109"/>
    <mergeCell ref="C102:D102"/>
    <mergeCell ref="A99:A100"/>
    <mergeCell ref="B99:B100"/>
    <mergeCell ref="C99:D100"/>
    <mergeCell ref="E99:E100"/>
    <mergeCell ref="A101:G101"/>
    <mergeCell ref="C106:D106"/>
    <mergeCell ref="C98:D98"/>
    <mergeCell ref="A96:G96"/>
    <mergeCell ref="A97:D97"/>
    <mergeCell ref="E97:F97"/>
    <mergeCell ref="G97:H97"/>
    <mergeCell ref="A95:G95"/>
    <mergeCell ref="A91:G91"/>
    <mergeCell ref="C92:D92"/>
    <mergeCell ref="A93:A94"/>
    <mergeCell ref="B93:B94"/>
    <mergeCell ref="C93:D94"/>
    <mergeCell ref="E93:E94"/>
    <mergeCell ref="A87:G87"/>
    <mergeCell ref="C88:D88"/>
    <mergeCell ref="A89:A90"/>
    <mergeCell ref="B89:B90"/>
    <mergeCell ref="C89:D90"/>
    <mergeCell ref="E89:E90"/>
    <mergeCell ref="A83:D83"/>
    <mergeCell ref="E83:F83"/>
    <mergeCell ref="G83:H83"/>
    <mergeCell ref="C84:D84"/>
    <mergeCell ref="A85:A86"/>
    <mergeCell ref="B85:B86"/>
    <mergeCell ref="C85:D86"/>
    <mergeCell ref="E85:E86"/>
    <mergeCell ref="A79:A80"/>
    <mergeCell ref="B79:B80"/>
    <mergeCell ref="C79:D80"/>
    <mergeCell ref="E79:E80"/>
    <mergeCell ref="A81:G81"/>
    <mergeCell ref="A82:G82"/>
    <mergeCell ref="A76:G76"/>
    <mergeCell ref="A77:D77"/>
    <mergeCell ref="E77:F77"/>
    <mergeCell ref="G77:H77"/>
    <mergeCell ref="C78:D78"/>
    <mergeCell ref="A75:G75"/>
    <mergeCell ref="C72:D72"/>
    <mergeCell ref="A73:A74"/>
    <mergeCell ref="B73:B74"/>
    <mergeCell ref="C73:D74"/>
    <mergeCell ref="E73:E74"/>
    <mergeCell ref="A67:G67"/>
    <mergeCell ref="C68:D68"/>
    <mergeCell ref="A69:A70"/>
    <mergeCell ref="B69:B70"/>
    <mergeCell ref="C69:D70"/>
    <mergeCell ref="E69:E70"/>
    <mergeCell ref="A71:G71"/>
    <mergeCell ref="A63:D63"/>
    <mergeCell ref="E63:F63"/>
    <mergeCell ref="G63:H63"/>
    <mergeCell ref="C64:D64"/>
    <mergeCell ref="A65:A66"/>
    <mergeCell ref="B65:B66"/>
    <mergeCell ref="C65:D66"/>
    <mergeCell ref="E65:E66"/>
    <mergeCell ref="A53:A54"/>
    <mergeCell ref="B53:B54"/>
    <mergeCell ref="C53:D54"/>
    <mergeCell ref="E53:E54"/>
    <mergeCell ref="A55:G55"/>
    <mergeCell ref="A56:G56"/>
    <mergeCell ref="A57:D57"/>
    <mergeCell ref="E57:F57"/>
    <mergeCell ref="G57:H57"/>
    <mergeCell ref="C58:D58"/>
    <mergeCell ref="A59:A60"/>
    <mergeCell ref="B59:B60"/>
    <mergeCell ref="C59:D60"/>
    <mergeCell ref="E59:E60"/>
    <mergeCell ref="A61:G61"/>
    <mergeCell ref="A62:G62"/>
    <mergeCell ref="A49:A50"/>
    <mergeCell ref="B49:B50"/>
    <mergeCell ref="C49:D50"/>
    <mergeCell ref="E49:E50"/>
    <mergeCell ref="A51:G51"/>
    <mergeCell ref="C52:D52"/>
    <mergeCell ref="A45:A46"/>
    <mergeCell ref="B45:B46"/>
    <mergeCell ref="C45:D46"/>
    <mergeCell ref="E45:E46"/>
    <mergeCell ref="A47:G47"/>
    <mergeCell ref="C48:D48"/>
    <mergeCell ref="A37:A38"/>
    <mergeCell ref="B37:B38"/>
    <mergeCell ref="C37:D38"/>
    <mergeCell ref="E37:E38"/>
    <mergeCell ref="A39:G39"/>
    <mergeCell ref="C44:D44"/>
    <mergeCell ref="A33:G33"/>
    <mergeCell ref="A34:G34"/>
    <mergeCell ref="A35:D35"/>
    <mergeCell ref="E35:F35"/>
    <mergeCell ref="G35:H35"/>
    <mergeCell ref="C36:D36"/>
    <mergeCell ref="C40:D40"/>
    <mergeCell ref="A41:A42"/>
    <mergeCell ref="B41:B42"/>
    <mergeCell ref="C41:D42"/>
    <mergeCell ref="E41:E42"/>
    <mergeCell ref="A43:G43"/>
    <mergeCell ref="A29:G29"/>
    <mergeCell ref="C30:D30"/>
    <mergeCell ref="A31:A32"/>
    <mergeCell ref="B31:B32"/>
    <mergeCell ref="C31:D32"/>
    <mergeCell ref="E31:E32"/>
    <mergeCell ref="A25:G25"/>
    <mergeCell ref="C26:D26"/>
    <mergeCell ref="A27:A28"/>
    <mergeCell ref="B27:B28"/>
    <mergeCell ref="C27:D28"/>
    <mergeCell ref="E27:E28"/>
    <mergeCell ref="A21:G21"/>
    <mergeCell ref="C22:D22"/>
    <mergeCell ref="A23:A24"/>
    <mergeCell ref="B23:B24"/>
    <mergeCell ref="C23:D24"/>
    <mergeCell ref="E23:E24"/>
    <mergeCell ref="A17:D17"/>
    <mergeCell ref="E17:F17"/>
    <mergeCell ref="G17:H17"/>
    <mergeCell ref="C18:D18"/>
    <mergeCell ref="A19:A20"/>
    <mergeCell ref="B19:B20"/>
    <mergeCell ref="C19:D20"/>
    <mergeCell ref="E19:E20"/>
    <mergeCell ref="A13:A14"/>
    <mergeCell ref="B13:B14"/>
    <mergeCell ref="C13:D14"/>
    <mergeCell ref="E13:E14"/>
    <mergeCell ref="A15:G15"/>
    <mergeCell ref="A16:G16"/>
    <mergeCell ref="A9:G9"/>
    <mergeCell ref="A10:G10"/>
    <mergeCell ref="A11:D11"/>
    <mergeCell ref="E11:F11"/>
    <mergeCell ref="G11:H11"/>
    <mergeCell ref="C12:D12"/>
    <mergeCell ref="A5:G5"/>
    <mergeCell ref="C6:D6"/>
    <mergeCell ref="A7:A8"/>
    <mergeCell ref="B7:B8"/>
    <mergeCell ref="C7:D8"/>
    <mergeCell ref="E7:E8"/>
    <mergeCell ref="A1:D1"/>
    <mergeCell ref="E1:F1"/>
    <mergeCell ref="G1:H1"/>
    <mergeCell ref="C2:D2"/>
    <mergeCell ref="A3:A4"/>
    <mergeCell ref="B3:B4"/>
    <mergeCell ref="C3:D4"/>
    <mergeCell ref="E3:E4"/>
  </mergeCells>
  <printOptions horizontalCentered="1"/>
  <pageMargins left="0.19685039370078741" right="0.19685039370078741" top="0.78740157480314965" bottom="0.19685039370078741" header="0.39370078740157483" footer="0.39370078740157483"/>
  <pageSetup paperSize="9" scale="82" orientation="landscape" r:id="rId1"/>
  <headerFooter alignWithMargins="0">
    <oddHeader xml:space="preserve">&amp;C&amp;"Arial,Negrito"&amp;11Diárias e Deslocamentos&amp;"Arial,Normal" &amp;R&amp;"Arial,Negrito"Período de 01/04/2016 a 30/04/2016&amp;"Arial,Normal" </oddHeader>
    <oddFooter xml:space="preserve">&amp;R&amp;8Página &amp;P de &amp;N </oddFooter>
  </headerFooter>
  <rowBreaks count="4" manualBreakCount="4">
    <brk id="39" max="16383" man="1"/>
    <brk id="76" max="16383" man="1"/>
    <brk id="116" max="16383" man="1"/>
    <brk id="1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Abril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2016-08-22T21:09:57Z</dcterms:created>
  <dcterms:modified xsi:type="dcterms:W3CDTF">2017-03-16T20:13:55Z</dcterms:modified>
</cp:coreProperties>
</file>