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 tabRatio="766"/>
  </bookViews>
  <sheets>
    <sheet name="Dezembro" sheetId="14" r:id="rId1"/>
  </sheets>
  <calcPr calcId="152511"/>
  <fileRecoveryPr autoRecover="0"/>
</workbook>
</file>

<file path=xl/calcChain.xml><?xml version="1.0" encoding="utf-8"?>
<calcChain xmlns="http://schemas.openxmlformats.org/spreadsheetml/2006/main">
  <c r="H176" i="14" l="1"/>
  <c r="H203" i="14" l="1"/>
  <c r="H192" i="14"/>
  <c r="H194" i="14" s="1"/>
  <c r="H184" i="14"/>
  <c r="H179" i="14"/>
  <c r="H188" i="14" s="1"/>
  <c r="H173" i="14"/>
  <c r="H175" i="14" s="1"/>
  <c r="H157" i="14"/>
  <c r="H159" i="14" s="1"/>
  <c r="H160" i="14" s="1"/>
  <c r="H163" i="14"/>
  <c r="H165" i="14" s="1"/>
  <c r="H166" i="14" s="1"/>
  <c r="H132" i="14"/>
  <c r="H134" i="14" s="1"/>
  <c r="H126" i="14"/>
  <c r="H130" i="14" s="1"/>
  <c r="H120" i="14"/>
  <c r="H124" i="14" s="1"/>
  <c r="H96" i="14"/>
  <c r="H93" i="14"/>
  <c r="H104" i="14"/>
  <c r="H106" i="14" s="1"/>
  <c r="H100" i="14"/>
  <c r="H102" i="14" s="1"/>
  <c r="H87" i="14"/>
  <c r="H89" i="14" s="1"/>
  <c r="H90" i="14" s="1"/>
  <c r="H75" i="14"/>
  <c r="H79" i="14" s="1"/>
  <c r="H81" i="14"/>
  <c r="H83" i="14" s="1"/>
  <c r="H69" i="14"/>
  <c r="H73" i="14" s="1"/>
  <c r="H63" i="14"/>
  <c r="H65" i="14" s="1"/>
  <c r="H66" i="14" s="1"/>
  <c r="H57" i="14"/>
  <c r="H59" i="14" s="1"/>
  <c r="H60" i="14" s="1"/>
  <c r="H51" i="14"/>
  <c r="H53" i="14" s="1"/>
  <c r="H54" i="14" s="1"/>
  <c r="H29" i="14"/>
  <c r="H31" i="14" s="1"/>
  <c r="H32" i="14" s="1"/>
  <c r="H35" i="14"/>
  <c r="H39" i="14" s="1"/>
  <c r="H45" i="14"/>
  <c r="H47" i="14" s="1"/>
  <c r="H41" i="14"/>
  <c r="H43" i="14" s="1"/>
  <c r="H189" i="14" l="1"/>
  <c r="H135" i="14"/>
  <c r="H98" i="14"/>
  <c r="H107" i="14" s="1"/>
  <c r="H84" i="14"/>
  <c r="H48" i="14"/>
  <c r="H3" i="14"/>
  <c r="H7" i="14" s="1"/>
  <c r="H23" i="14"/>
  <c r="H25" i="14" s="1"/>
  <c r="H26" i="14" s="1"/>
  <c r="H196" i="14"/>
  <c r="H200" i="14" s="1"/>
  <c r="H201" i="14" s="1"/>
  <c r="H169" i="14"/>
  <c r="H171" i="14" s="1"/>
  <c r="H151" i="14"/>
  <c r="H153" i="14" s="1"/>
  <c r="H154" i="14" s="1"/>
  <c r="H143" i="14"/>
  <c r="H138" i="14"/>
  <c r="H147" i="14" s="1"/>
  <c r="H114" i="14"/>
  <c r="H116" i="14" s="1"/>
  <c r="H110" i="14"/>
  <c r="H112" i="14" s="1"/>
  <c r="H17" i="14"/>
  <c r="H19" i="14" s="1"/>
  <c r="H13" i="14"/>
  <c r="H15" i="14" s="1"/>
  <c r="H9" i="14"/>
  <c r="H11" i="14" s="1"/>
  <c r="H117" i="14" l="1"/>
  <c r="H20" i="14"/>
  <c r="H148" i="14" l="1"/>
</calcChain>
</file>

<file path=xl/sharedStrings.xml><?xml version="1.0" encoding="utf-8"?>
<sst xmlns="http://schemas.openxmlformats.org/spreadsheetml/2006/main" count="529" uniqueCount="84">
  <si>
    <t>Despesa</t>
  </si>
  <si>
    <t>Vr. Unitário</t>
  </si>
  <si>
    <t>Qtd.</t>
  </si>
  <si>
    <t>Vr. Total</t>
  </si>
  <si>
    <t>Origem / Destino</t>
  </si>
  <si>
    <t>Local do Evento</t>
  </si>
  <si>
    <t>Data e Horário / Evento</t>
  </si>
  <si>
    <t>Valor Total do Conselheiro (a):</t>
  </si>
  <si>
    <t>Sede do CAU/MT -Cuiabá-MT</t>
  </si>
  <si>
    <t>Valor Total de Diárias e Auxílios Deslocamentos:</t>
  </si>
  <si>
    <t>CIDADE RESIDENTE:</t>
  </si>
  <si>
    <t>CUIABÁ/MT</t>
  </si>
  <si>
    <t>Cuiabá/MT</t>
  </si>
  <si>
    <t>Valor Total do Presidente:</t>
  </si>
  <si>
    <t>Valor total do dia:</t>
  </si>
  <si>
    <t>ALTAIR MEDEIROS - CONSELHEIRO TITULAR</t>
  </si>
  <si>
    <t>CARLOS ALBERTO OSEKO JUNIOR - CONSELHEIRO TITULAR</t>
  </si>
  <si>
    <t>ELIANE DE CAMPOS GOMES - CONSELHEIRA TITULAR</t>
  </si>
  <si>
    <t>FRANCISCO JOSE DUARTE GOMES - CONSELHEIRO TITULAR</t>
  </si>
  <si>
    <t>WILSON FERNANDO VARGAS DE ANDRADE - PRESIDENTE</t>
  </si>
  <si>
    <t>JOSÉ ANTÔNIO LEMOS DOS SANTOS - CONSELHEIRO TITULAR</t>
  </si>
  <si>
    <t>JOSÉ DA COSTA MARQUES - CONSELHEIRO TITULAR</t>
  </si>
  <si>
    <t>LOURDES REGINA REAMI BEXIGA - CONSELHEIRA SUPLENTE</t>
  </si>
  <si>
    <t>CAMPO VERDE/MT</t>
  </si>
  <si>
    <t>Campo Verde/MT à Cuiabá/MT</t>
  </si>
  <si>
    <t>WALESKA SILVA REIS - CONSELHEIRA TITULAR</t>
  </si>
  <si>
    <t>SORRISO/MT</t>
  </si>
  <si>
    <t>Sorriso/MT à Cuiabá/MT</t>
  </si>
  <si>
    <t>Cuiabá/MT à Brasília/DF</t>
  </si>
  <si>
    <t>Brasília-DF</t>
  </si>
  <si>
    <t>Valor Total do Funcionário (a):</t>
  </si>
  <si>
    <t>ANA PAULA BONADIO LOPES - CONSELHEIRA SUPLENTE</t>
  </si>
  <si>
    <t>Cuiabá/MT à Barra do Bugres/MT</t>
  </si>
  <si>
    <t>Valor Total do Convidado (a):</t>
  </si>
  <si>
    <t>THAMARA THALIERY DOS SANTOS - ADVOGADA</t>
  </si>
  <si>
    <t>MANOELA RODON OURIVES BASTOS - CONSELHEIRA SUPLENTE</t>
  </si>
  <si>
    <t>Brasília/DF à Cuiabá/MT</t>
  </si>
  <si>
    <t>Início: 06/12/2016 - 16:30 / Término: 06/12/2016 - 19:10  |  5ª REUNIÃO EXTRAORDINÁRIA DA COMISSÃO DE PLANEJAMENTO, ADMINISTRAÇÃO E FINANÇA</t>
  </si>
  <si>
    <t>Início: 06/12/2016 - 19:10 / Término: 06/12/2016 - 20:45  |  12ª REUNIÃO ORDINÁRIA DA COMISSÃO DE EXERCÍCIO PROFISSIONAL</t>
  </si>
  <si>
    <t>Deslocamento de 06/12/2016</t>
  </si>
  <si>
    <t>Deslocamento de 07/12/2016</t>
  </si>
  <si>
    <t>Deslocamento de 09/12/2016</t>
  </si>
  <si>
    <t>Início: 09/12/2016 - 16:30 / Término: 09/12/2016 - 19:00  |  12ª REUNIÃO ORDINÁRIA DA COMISSÃO DE ÉTICA E DISCIPLINA</t>
  </si>
  <si>
    <t>Início: 10/12/2016 - 08:40 / Término: 10/12/2016 - 14:30  |  59ª REUNIÃO PLENÁRIA ORDINÁRIA</t>
  </si>
  <si>
    <t>Deslocamento de 10/12/2016</t>
  </si>
  <si>
    <t>Início: 09/12/2016 - 14:40 / Término: 09/12/2016 - 16:20  |  12ª REUNIÃO ORDINÁRIA DA COMISSÃO DE ENSINO E FORMAÇÃO PROFISSIONAL</t>
  </si>
  <si>
    <t>Início: 07/12/2016 - 19:30 / Término: 07/12/2016 - 21:20  |  11ª REUNIÃO ORDINÁRIA DA COMISSÃO ESPECIAL DE POLÍTICA URBANA E AMBIENTAL</t>
  </si>
  <si>
    <t>Início: 07/12/2016 - 16:20 / Término: 07/12/2016 - 19:20  |  12ª REUNIÃO ORDINÁRIA DA COMISSÃO DE PLANEJAMENTO, ADMINISTRAÇÃO E FINANÇA</t>
  </si>
  <si>
    <t>BRUNO CAPANEMA PEREIRA - PALESTRANTE CONVIDADO</t>
  </si>
  <si>
    <t>12/12/2016 E 13/12/2016 - INÍCIO ÀS 08:00 E TÉRMINO ÀS 21:30  |  DIA DO ARQUITETO E URBANISTA 2016 NO AUDITÓRIO DO TCE/MT</t>
  </si>
  <si>
    <t>TCE/MT - Cuiabá-MT</t>
  </si>
  <si>
    <t>BRASÍLIA/DF</t>
  </si>
  <si>
    <t>Diária Nacional de 12/12/2016 à 13/12/2016</t>
  </si>
  <si>
    <t>CLAUDEMIR JOSÉ ANDRADE - PALESTRANTE CONVIDADO</t>
  </si>
  <si>
    <t>Diária Nacional de 13/12/2016 à 14/12/2016</t>
  </si>
  <si>
    <t>Manaus/AM à Cuiabá/MT</t>
  </si>
  <si>
    <t>MANAUS/AM</t>
  </si>
  <si>
    <t>CLÉIA MARIA RONDON ARAÚJO - COORDENADORA ADMINISTRATIVA</t>
  </si>
  <si>
    <t>Diária Nacional de 18/12/2016 à 21/12/2016</t>
  </si>
  <si>
    <t>19/12/2016 À 21/12/2016 - INÍCIO ÀS 08:00 E TÉRMINO ÀS 16:00  |  CURSO ELABORAÇÃO DE EDITAL E TERMO DE REFERÊNCIA</t>
  </si>
  <si>
    <t>RECIFE/PE</t>
  </si>
  <si>
    <t>Recife/PE à Cuiabá/MT</t>
  </si>
  <si>
    <t>DANIELLE CHISTINE DE OLIVEIRA FIGUEROA MAGERO - PALESTRANTE CONVIDADA</t>
  </si>
  <si>
    <t>FÁBIO HENRIQUE FARIA - PALESTRANTE CONVIDADO</t>
  </si>
  <si>
    <t>CURITIBA/PR</t>
  </si>
  <si>
    <t>Curitiba/PR à Cuiabá/MT</t>
  </si>
  <si>
    <t>Diária Estadual de 01/12/2016 à 02/12/2016</t>
  </si>
  <si>
    <t>Deslocamento de 01/12/2016 à 02/12/2016</t>
  </si>
  <si>
    <t>UNEMAT - Barra do Bugres-MT</t>
  </si>
  <si>
    <t>28/11/2016 E 02/12/2016 - INÍCIO ÀS 13:30 E TÉRMINO ÀS 17:30  |  XIII SEMANA DE ARQUITETURA E URBANISMO NA UNEMAT</t>
  </si>
  <si>
    <t>Diária Estadual de 06/12/2016 à 07/12/2016</t>
  </si>
  <si>
    <t>Deslocamento de 06/12/2016 à 07/12/2016</t>
  </si>
  <si>
    <t>MARCIO CARDOSO BARRETO - PALESTRANTE CONVIDADO</t>
  </si>
  <si>
    <t>SALVADOR/BA</t>
  </si>
  <si>
    <t>Salvador/BA à Cuiabá/MT</t>
  </si>
  <si>
    <t>RAUL JUSTE LORES - PALESTRANTE CONVIDADO</t>
  </si>
  <si>
    <t>SÃO PAULO/SP</t>
  </si>
  <si>
    <t>São Paulo/SP à Cuiabá/MT</t>
  </si>
  <si>
    <t>13/12/2016 - INÍCIO ÀS 08:00 E TÉRMINO ÀS 18:00  |  REUNIÃO COM O JURÍDICO DA COMISSÃO DE ÉTICA E DISCIPLINA DO CAU/BR</t>
  </si>
  <si>
    <t>Diária Estadual de 09/12/2016 à 10/12/2016</t>
  </si>
  <si>
    <t>Deslocamento de 09/12/2016 à 10/12/2016</t>
  </si>
  <si>
    <t>15/12/2016 - INÍCIO ÀS 08:00 E TÉRMINO ÀS 09:00  |  SOLENIDADES PELO DIA DO ARQUITETO E URBANISTA E 5º ANIVERSÁRIO DE FUNDAÇÃO DO CAU</t>
  </si>
  <si>
    <t>Diária Nacional de 14/12/2016 à 16/12/2016</t>
  </si>
  <si>
    <t>15/12/2016 - INÍCIO ÀS 19:00 E TÉRMINO ÀS 18:00  |  19ª REUNIÃO PLENÁRIA AMPLIADA ORDINÁRIA DO CAU/BR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</si>
</sst>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0"/>
      <name val="Arial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E4F0F0"/>
        <bgColor indexed="64"/>
      </patternFill>
    </fill>
    <fill>
      <patternFill patternType="solid">
        <fgColor rgb="FFFFFAD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9" fontId="0" fillId="0" borderId="0" xfId="1" applyFont="1"/>
    <xf numFmtId="1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2" borderId="0" xfId="1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right" readingOrder="1"/>
    </xf>
    <xf numFmtId="0" fontId="0" fillId="0" borderId="0" xfId="0" applyNumberFormat="1" applyAlignment="1">
      <alignment horizontal="left"/>
    </xf>
    <xf numFmtId="14" fontId="2" fillId="0" borderId="0" xfId="1" applyNumberFormat="1" applyFont="1" applyFill="1" applyAlignment="1" applyProtection="1">
      <alignment horizontal="center" vertical="top" wrapText="1" readingOrder="1"/>
      <protection locked="0"/>
    </xf>
    <xf numFmtId="2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</xf>
    <xf numFmtId="14" fontId="2" fillId="2" borderId="0" xfId="1" applyNumberFormat="1" applyFont="1" applyFill="1" applyAlignment="1" applyProtection="1">
      <alignment horizontal="left" vertical="top" wrapText="1" readingOrder="1"/>
      <protection locked="0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9" fontId="4" fillId="0" borderId="0" xfId="1" applyFont="1" applyAlignment="1" applyProtection="1">
      <alignment horizontal="right" vertical="top" wrapText="1" readingOrder="1"/>
      <protection locked="0"/>
    </xf>
    <xf numFmtId="0" fontId="6" fillId="0" borderId="0" xfId="0" applyNumberFormat="1" applyFont="1" applyAlignment="1">
      <alignment horizontal="center"/>
    </xf>
    <xf numFmtId="9" fontId="4" fillId="0" borderId="0" xfId="1" applyFont="1" applyAlignment="1" applyProtection="1">
      <alignment horizontal="left" vertical="top" wrapText="1" readingOrder="1"/>
      <protection locked="0"/>
    </xf>
    <xf numFmtId="9" fontId="0" fillId="0" borderId="0" xfId="1" applyFont="1" applyAlignment="1">
      <alignment horizontal="left"/>
    </xf>
    <xf numFmtId="9" fontId="4" fillId="0" borderId="0" xfId="1" applyFont="1" applyAlignment="1" applyProtection="1">
      <alignment horizontal="center" vertical="top" wrapText="1" readingOrder="1"/>
      <protection locked="0"/>
    </xf>
    <xf numFmtId="0" fontId="0" fillId="0" borderId="0" xfId="0" applyNumberFormat="1" applyAlignment="1">
      <alignment horizontal="center"/>
    </xf>
    <xf numFmtId="14" fontId="2" fillId="2" borderId="0" xfId="1" applyNumberFormat="1" applyFont="1" applyFill="1" applyAlignment="1" applyProtection="1">
      <alignment horizontal="left" vertical="center" wrapText="1" readingOrder="1"/>
      <protection locked="0"/>
    </xf>
    <xf numFmtId="14" fontId="2" fillId="2" borderId="0" xfId="1" applyNumberFormat="1" applyFont="1" applyFill="1" applyAlignment="1" applyProtection="1">
      <alignment horizontal="center" vertical="center" wrapText="1" readingOrder="1"/>
      <protection locked="0"/>
    </xf>
    <xf numFmtId="14" fontId="2" fillId="2" borderId="0" xfId="1" applyNumberFormat="1" applyFont="1" applyFill="1" applyAlignment="1" applyProtection="1">
      <alignment horizontal="right" vertical="center" wrapText="1" readingOrder="1"/>
      <protection locked="0"/>
    </xf>
    <xf numFmtId="14" fontId="0" fillId="0" borderId="0" xfId="1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right" readingOrder="1"/>
    </xf>
    <xf numFmtId="164" fontId="4" fillId="5" borderId="0" xfId="1" applyNumberFormat="1" applyFont="1" applyFill="1" applyAlignment="1" applyProtection="1">
      <alignment horizontal="right" vertical="top" wrapText="1" readingOrder="1"/>
    </xf>
    <xf numFmtId="164" fontId="4" fillId="0" borderId="0" xfId="1" applyNumberFormat="1" applyFont="1" applyAlignment="1" applyProtection="1">
      <alignment horizontal="right" vertical="top" wrapText="1" readingOrder="1"/>
    </xf>
    <xf numFmtId="164" fontId="4" fillId="4" borderId="0" xfId="1" applyNumberFormat="1" applyFont="1" applyFill="1" applyAlignment="1" applyProtection="1">
      <alignment horizontal="right" vertical="top" wrapText="1" readingOrder="1"/>
    </xf>
    <xf numFmtId="9" fontId="3" fillId="0" borderId="0" xfId="1" applyFont="1" applyAlignment="1" applyProtection="1">
      <alignment horizontal="left" vertical="top" wrapText="1" readingOrder="1"/>
      <protection locked="0"/>
    </xf>
    <xf numFmtId="14" fontId="7" fillId="0" borderId="0" xfId="1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center" wrapText="1" readingOrder="1"/>
      <protection locked="0"/>
    </xf>
    <xf numFmtId="0" fontId="2" fillId="2" borderId="0" xfId="1" applyNumberFormat="1" applyFont="1" applyFill="1" applyAlignment="1" applyProtection="1">
      <alignment horizontal="center" vertical="center" wrapText="1" readingOrder="1"/>
      <protection locked="0"/>
    </xf>
    <xf numFmtId="9" fontId="3" fillId="0" borderId="0" xfId="1" applyFont="1" applyAlignment="1" applyProtection="1">
      <alignment horizontal="left" vertical="top" wrapText="1" readingOrder="1"/>
      <protection locked="0"/>
    </xf>
    <xf numFmtId="14" fontId="7" fillId="0" borderId="0" xfId="1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center" wrapText="1" readingOrder="1"/>
      <protection locked="0"/>
    </xf>
    <xf numFmtId="164" fontId="4" fillId="4" borderId="0" xfId="1" applyNumberFormat="1" applyFont="1" applyFill="1" applyAlignment="1" applyProtection="1">
      <alignment horizontal="right" vertical="top" wrapText="1" readingOrder="1"/>
    </xf>
    <xf numFmtId="14" fontId="8" fillId="5" borderId="0" xfId="1" applyNumberFormat="1" applyFont="1" applyFill="1" applyAlignment="1" applyProtection="1">
      <alignment horizontal="right" vertical="top" wrapText="1" readingOrder="1"/>
      <protection locked="0"/>
    </xf>
    <xf numFmtId="0" fontId="1" fillId="3" borderId="0" xfId="0" applyFont="1" applyFill="1" applyAlignment="1" applyProtection="1">
      <alignment horizontal="left" vertical="center" wrapText="1" readingOrder="1"/>
      <protection locked="0"/>
    </xf>
    <xf numFmtId="0" fontId="1" fillId="3" borderId="0" xfId="0" applyFont="1" applyFill="1" applyAlignment="1" applyProtection="1">
      <alignment horizontal="right" vertical="top" wrapText="1" readingOrder="1"/>
      <protection locked="0"/>
    </xf>
    <xf numFmtId="0" fontId="1" fillId="3" borderId="0" xfId="0" applyFont="1" applyFill="1" applyAlignment="1" applyProtection="1">
      <alignment horizontal="left" vertical="top" wrapText="1" readingOrder="1"/>
      <protection locked="0"/>
    </xf>
    <xf numFmtId="0" fontId="2" fillId="2" borderId="0" xfId="1" applyNumberFormat="1" applyFont="1" applyFill="1" applyAlignment="1" applyProtection="1">
      <alignment horizontal="center" vertical="top" wrapText="1" readingOrder="1"/>
      <protection locked="0"/>
    </xf>
    <xf numFmtId="0" fontId="9" fillId="0" borderId="0" xfId="0" applyNumberFormat="1" applyFont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showGridLines="0" tabSelected="1" topLeftCell="A165" zoomScaleNormal="100" workbookViewId="0">
      <selection activeCell="G177" sqref="G177:H177"/>
    </sheetView>
  </sheetViews>
  <sheetFormatPr defaultRowHeight="12.75" x14ac:dyDescent="0.2"/>
  <cols>
    <col min="1" max="1" width="21.140625" style="7" customWidth="1"/>
    <col min="2" max="2" width="19.28515625" style="19" customWidth="1"/>
    <col min="3" max="3" width="37.7109375" style="15" customWidth="1"/>
    <col min="4" max="4" width="38.7109375" style="7" customWidth="1"/>
    <col min="5" max="5" width="18.28515625" style="19" customWidth="1"/>
    <col min="6" max="6" width="14.140625" style="6" customWidth="1"/>
    <col min="7" max="7" width="8.140625" style="6" customWidth="1"/>
    <col min="8" max="8" width="15.140625" style="6" customWidth="1"/>
    <col min="9" max="9" width="12.140625" style="1" customWidth="1"/>
    <col min="10" max="10" width="8.5703125" style="1" customWidth="1"/>
    <col min="11" max="16384" width="9.140625" style="1"/>
  </cols>
  <sheetData>
    <row r="1" spans="1:9" ht="15" customHeight="1" x14ac:dyDescent="0.2">
      <c r="A1" s="38" t="s">
        <v>15</v>
      </c>
      <c r="B1" s="38"/>
      <c r="C1" s="38"/>
      <c r="D1" s="38"/>
      <c r="E1" s="39" t="s">
        <v>10</v>
      </c>
      <c r="F1" s="39"/>
      <c r="G1" s="40" t="s">
        <v>11</v>
      </c>
      <c r="H1" s="40"/>
    </row>
    <row r="2" spans="1:9" s="24" customFormat="1" ht="12.95" customHeight="1" x14ac:dyDescent="0.2">
      <c r="A2" s="20" t="s">
        <v>0</v>
      </c>
      <c r="B2" s="21" t="s">
        <v>4</v>
      </c>
      <c r="C2" s="32" t="s">
        <v>6</v>
      </c>
      <c r="D2" s="32"/>
      <c r="E2" s="21" t="s">
        <v>5</v>
      </c>
      <c r="F2" s="22" t="s">
        <v>1</v>
      </c>
      <c r="G2" s="22" t="s">
        <v>2</v>
      </c>
      <c r="H2" s="22" t="s">
        <v>3</v>
      </c>
      <c r="I2" s="23"/>
    </row>
    <row r="3" spans="1:9" ht="18" customHeight="1" x14ac:dyDescent="0.2">
      <c r="A3" s="33" t="s">
        <v>39</v>
      </c>
      <c r="B3" s="34" t="s">
        <v>12</v>
      </c>
      <c r="C3" s="35" t="s">
        <v>37</v>
      </c>
      <c r="D3" s="35"/>
      <c r="E3" s="34" t="s">
        <v>8</v>
      </c>
      <c r="F3" s="10">
        <v>182.5</v>
      </c>
      <c r="G3" s="9">
        <v>1</v>
      </c>
      <c r="H3" s="11">
        <f>F3*G3</f>
        <v>182.5</v>
      </c>
      <c r="I3" s="2"/>
    </row>
    <row r="4" spans="1:9" ht="18" customHeight="1" x14ac:dyDescent="0.2">
      <c r="A4" s="33"/>
      <c r="B4" s="34"/>
      <c r="C4" s="35"/>
      <c r="D4" s="35"/>
      <c r="E4" s="34"/>
      <c r="F4" s="10"/>
      <c r="G4" s="9"/>
      <c r="H4" s="11"/>
      <c r="I4" s="2"/>
    </row>
    <row r="5" spans="1:9" ht="18" customHeight="1" x14ac:dyDescent="0.2">
      <c r="A5" s="33" t="s">
        <v>39</v>
      </c>
      <c r="B5" s="34" t="s">
        <v>12</v>
      </c>
      <c r="C5" s="35" t="s">
        <v>38</v>
      </c>
      <c r="D5" s="35"/>
      <c r="E5" s="34" t="s">
        <v>8</v>
      </c>
      <c r="F5" s="10"/>
      <c r="G5" s="9"/>
      <c r="H5" s="11"/>
      <c r="I5" s="2"/>
    </row>
    <row r="6" spans="1:9" ht="18" customHeight="1" x14ac:dyDescent="0.2">
      <c r="A6" s="33"/>
      <c r="B6" s="34"/>
      <c r="C6" s="35"/>
      <c r="D6" s="35"/>
      <c r="E6" s="34"/>
      <c r="F6" s="10"/>
      <c r="G6" s="9"/>
      <c r="H6" s="11"/>
      <c r="I6" s="2"/>
    </row>
    <row r="7" spans="1:9" ht="12.75" customHeight="1" x14ac:dyDescent="0.2">
      <c r="A7" s="36" t="s">
        <v>14</v>
      </c>
      <c r="B7" s="36"/>
      <c r="C7" s="36"/>
      <c r="D7" s="36"/>
      <c r="E7" s="36"/>
      <c r="F7" s="36"/>
      <c r="G7" s="36"/>
      <c r="H7" s="28">
        <f>SUM(H3:H4)</f>
        <v>182.5</v>
      </c>
      <c r="I7" s="2"/>
    </row>
    <row r="8" spans="1:9" s="4" customFormat="1" ht="12.95" customHeight="1" x14ac:dyDescent="0.2">
      <c r="A8" s="12" t="s">
        <v>0</v>
      </c>
      <c r="B8" s="13" t="s">
        <v>4</v>
      </c>
      <c r="C8" s="41" t="s">
        <v>6</v>
      </c>
      <c r="D8" s="41"/>
      <c r="E8" s="13" t="s">
        <v>5</v>
      </c>
      <c r="F8" s="5" t="s">
        <v>1</v>
      </c>
      <c r="G8" s="5" t="s">
        <v>2</v>
      </c>
      <c r="H8" s="5" t="s">
        <v>3</v>
      </c>
      <c r="I8" s="3"/>
    </row>
    <row r="9" spans="1:9" ht="18" customHeight="1" x14ac:dyDescent="0.2">
      <c r="A9" s="33" t="s">
        <v>40</v>
      </c>
      <c r="B9" s="34" t="s">
        <v>12</v>
      </c>
      <c r="C9" s="35" t="s">
        <v>47</v>
      </c>
      <c r="D9" s="35"/>
      <c r="E9" s="34" t="s">
        <v>8</v>
      </c>
      <c r="F9" s="10">
        <v>182.5</v>
      </c>
      <c r="G9" s="9">
        <v>1</v>
      </c>
      <c r="H9" s="11">
        <f>F9*G9</f>
        <v>182.5</v>
      </c>
      <c r="I9" s="2"/>
    </row>
    <row r="10" spans="1:9" ht="18" customHeight="1" x14ac:dyDescent="0.2">
      <c r="A10" s="33"/>
      <c r="B10" s="34"/>
      <c r="C10" s="35"/>
      <c r="D10" s="35"/>
      <c r="E10" s="34"/>
      <c r="F10" s="10"/>
      <c r="G10" s="9"/>
      <c r="H10" s="11"/>
      <c r="I10" s="2"/>
    </row>
    <row r="11" spans="1:9" ht="12.75" customHeight="1" x14ac:dyDescent="0.2">
      <c r="A11" s="36" t="s">
        <v>14</v>
      </c>
      <c r="B11" s="36"/>
      <c r="C11" s="36"/>
      <c r="D11" s="36"/>
      <c r="E11" s="36"/>
      <c r="F11" s="36"/>
      <c r="G11" s="36"/>
      <c r="H11" s="28">
        <f>SUM(H9:H10)</f>
        <v>182.5</v>
      </c>
      <c r="I11" s="2"/>
    </row>
    <row r="12" spans="1:9" s="4" customFormat="1" ht="12.75" customHeight="1" x14ac:dyDescent="0.2">
      <c r="A12" s="12" t="s">
        <v>0</v>
      </c>
      <c r="B12" s="13" t="s">
        <v>4</v>
      </c>
      <c r="C12" s="41" t="s">
        <v>6</v>
      </c>
      <c r="D12" s="41"/>
      <c r="E12" s="13" t="s">
        <v>5</v>
      </c>
      <c r="F12" s="5" t="s">
        <v>1</v>
      </c>
      <c r="G12" s="5" t="s">
        <v>2</v>
      </c>
      <c r="H12" s="5" t="s">
        <v>3</v>
      </c>
      <c r="I12" s="3"/>
    </row>
    <row r="13" spans="1:9" ht="18" customHeight="1" x14ac:dyDescent="0.2">
      <c r="A13" s="33" t="s">
        <v>41</v>
      </c>
      <c r="B13" s="34" t="s">
        <v>12</v>
      </c>
      <c r="C13" s="35" t="s">
        <v>42</v>
      </c>
      <c r="D13" s="35"/>
      <c r="E13" s="34" t="s">
        <v>8</v>
      </c>
      <c r="F13" s="10">
        <v>182.5</v>
      </c>
      <c r="G13" s="9">
        <v>1</v>
      </c>
      <c r="H13" s="11">
        <f>F13*G13</f>
        <v>182.5</v>
      </c>
      <c r="I13" s="2"/>
    </row>
    <row r="14" spans="1:9" ht="18" customHeight="1" x14ac:dyDescent="0.2">
      <c r="A14" s="33"/>
      <c r="B14" s="34"/>
      <c r="C14" s="35"/>
      <c r="D14" s="35"/>
      <c r="E14" s="34"/>
      <c r="F14" s="10"/>
      <c r="G14" s="9"/>
      <c r="H14" s="11"/>
      <c r="I14" s="2"/>
    </row>
    <row r="15" spans="1:9" ht="12.75" customHeight="1" x14ac:dyDescent="0.2">
      <c r="A15" s="36" t="s">
        <v>14</v>
      </c>
      <c r="B15" s="36"/>
      <c r="C15" s="36"/>
      <c r="D15" s="36"/>
      <c r="E15" s="36"/>
      <c r="F15" s="36"/>
      <c r="G15" s="36"/>
      <c r="H15" s="28">
        <f>SUM(H13:H14)</f>
        <v>182.5</v>
      </c>
      <c r="I15" s="2"/>
    </row>
    <row r="16" spans="1:9" s="4" customFormat="1" ht="12.75" customHeight="1" x14ac:dyDescent="0.2">
      <c r="A16" s="12" t="s">
        <v>0</v>
      </c>
      <c r="B16" s="13" t="s">
        <v>4</v>
      </c>
      <c r="C16" s="41" t="s">
        <v>6</v>
      </c>
      <c r="D16" s="41"/>
      <c r="E16" s="13" t="s">
        <v>5</v>
      </c>
      <c r="F16" s="5" t="s">
        <v>1</v>
      </c>
      <c r="G16" s="5" t="s">
        <v>2</v>
      </c>
      <c r="H16" s="5" t="s">
        <v>3</v>
      </c>
      <c r="I16" s="3"/>
    </row>
    <row r="17" spans="1:9" ht="18" customHeight="1" x14ac:dyDescent="0.2">
      <c r="A17" s="33" t="s">
        <v>44</v>
      </c>
      <c r="B17" s="34" t="s">
        <v>12</v>
      </c>
      <c r="C17" s="35" t="s">
        <v>43</v>
      </c>
      <c r="D17" s="35"/>
      <c r="E17" s="34" t="s">
        <v>8</v>
      </c>
      <c r="F17" s="10">
        <v>182.5</v>
      </c>
      <c r="G17" s="9">
        <v>1</v>
      </c>
      <c r="H17" s="11">
        <f>F17*G17</f>
        <v>182.5</v>
      </c>
      <c r="I17" s="2"/>
    </row>
    <row r="18" spans="1:9" ht="18" customHeight="1" x14ac:dyDescent="0.2">
      <c r="A18" s="33"/>
      <c r="B18" s="34"/>
      <c r="C18" s="35"/>
      <c r="D18" s="35"/>
      <c r="E18" s="34"/>
      <c r="F18" s="10"/>
      <c r="G18" s="9"/>
      <c r="H18" s="11"/>
      <c r="I18" s="2"/>
    </row>
    <row r="19" spans="1:9" ht="12.75" customHeight="1" x14ac:dyDescent="0.2">
      <c r="A19" s="36" t="s">
        <v>14</v>
      </c>
      <c r="B19" s="36"/>
      <c r="C19" s="36"/>
      <c r="D19" s="36"/>
      <c r="E19" s="36"/>
      <c r="F19" s="36"/>
      <c r="G19" s="36"/>
      <c r="H19" s="28">
        <f>SUM(H17:H18)</f>
        <v>182.5</v>
      </c>
      <c r="I19" s="2"/>
    </row>
    <row r="20" spans="1:9" ht="15.75" customHeight="1" x14ac:dyDescent="0.2">
      <c r="A20" s="37" t="s">
        <v>7</v>
      </c>
      <c r="B20" s="37"/>
      <c r="C20" s="37"/>
      <c r="D20" s="37"/>
      <c r="E20" s="37"/>
      <c r="F20" s="37"/>
      <c r="G20" s="37"/>
      <c r="H20" s="26">
        <f>H7+H11+H15+H19</f>
        <v>730</v>
      </c>
      <c r="I20" s="2"/>
    </row>
    <row r="21" spans="1:9" ht="15" customHeight="1" x14ac:dyDescent="0.2">
      <c r="A21" s="38" t="s">
        <v>31</v>
      </c>
      <c r="B21" s="38"/>
      <c r="C21" s="38"/>
      <c r="D21" s="38"/>
      <c r="E21" s="39" t="s">
        <v>10</v>
      </c>
      <c r="F21" s="39"/>
      <c r="G21" s="40" t="s">
        <v>11</v>
      </c>
      <c r="H21" s="40"/>
    </row>
    <row r="22" spans="1:9" s="4" customFormat="1" ht="12.95" customHeight="1" x14ac:dyDescent="0.2">
      <c r="A22" s="12" t="s">
        <v>0</v>
      </c>
      <c r="B22" s="13" t="s">
        <v>4</v>
      </c>
      <c r="C22" s="41" t="s">
        <v>6</v>
      </c>
      <c r="D22" s="41"/>
      <c r="E22" s="13" t="s">
        <v>5</v>
      </c>
      <c r="F22" s="5" t="s">
        <v>1</v>
      </c>
      <c r="G22" s="5" t="s">
        <v>2</v>
      </c>
      <c r="H22" s="5" t="s">
        <v>3</v>
      </c>
      <c r="I22" s="3"/>
    </row>
    <row r="23" spans="1:9" ht="18" customHeight="1" x14ac:dyDescent="0.2">
      <c r="A23" s="33" t="s">
        <v>41</v>
      </c>
      <c r="B23" s="34" t="s">
        <v>12</v>
      </c>
      <c r="C23" s="35" t="s">
        <v>45</v>
      </c>
      <c r="D23" s="35"/>
      <c r="E23" s="34" t="s">
        <v>8</v>
      </c>
      <c r="F23" s="10">
        <v>182.5</v>
      </c>
      <c r="G23" s="9">
        <v>1</v>
      </c>
      <c r="H23" s="11">
        <f>F23*G23</f>
        <v>182.5</v>
      </c>
      <c r="I23" s="2"/>
    </row>
    <row r="24" spans="1:9" ht="18" customHeight="1" x14ac:dyDescent="0.2">
      <c r="A24" s="33"/>
      <c r="B24" s="34"/>
      <c r="C24" s="35"/>
      <c r="D24" s="35"/>
      <c r="E24" s="34"/>
      <c r="F24" s="10"/>
      <c r="G24" s="9"/>
      <c r="H24" s="11"/>
      <c r="I24" s="2"/>
    </row>
    <row r="25" spans="1:9" ht="12.75" customHeight="1" x14ac:dyDescent="0.2">
      <c r="A25" s="36" t="s">
        <v>14</v>
      </c>
      <c r="B25" s="36"/>
      <c r="C25" s="36"/>
      <c r="D25" s="36"/>
      <c r="E25" s="36"/>
      <c r="F25" s="36"/>
      <c r="G25" s="36"/>
      <c r="H25" s="28">
        <f>SUM(H23:H24)</f>
        <v>182.5</v>
      </c>
      <c r="I25" s="2"/>
    </row>
    <row r="26" spans="1:9" ht="15.75" customHeight="1" x14ac:dyDescent="0.2">
      <c r="A26" s="37" t="s">
        <v>7</v>
      </c>
      <c r="B26" s="37"/>
      <c r="C26" s="37"/>
      <c r="D26" s="37"/>
      <c r="E26" s="37"/>
      <c r="F26" s="37"/>
      <c r="G26" s="37"/>
      <c r="H26" s="26">
        <f>H25</f>
        <v>182.5</v>
      </c>
      <c r="I26" s="2"/>
    </row>
    <row r="27" spans="1:9" ht="15" customHeight="1" x14ac:dyDescent="0.2">
      <c r="A27" s="38" t="s">
        <v>48</v>
      </c>
      <c r="B27" s="38"/>
      <c r="C27" s="38"/>
      <c r="D27" s="38"/>
      <c r="E27" s="39" t="s">
        <v>10</v>
      </c>
      <c r="F27" s="39"/>
      <c r="G27" s="40" t="s">
        <v>51</v>
      </c>
      <c r="H27" s="40"/>
    </row>
    <row r="28" spans="1:9" s="24" customFormat="1" ht="12.75" customHeight="1" x14ac:dyDescent="0.2">
      <c r="A28" s="20" t="s">
        <v>0</v>
      </c>
      <c r="B28" s="21" t="s">
        <v>4</v>
      </c>
      <c r="C28" s="32" t="s">
        <v>6</v>
      </c>
      <c r="D28" s="32"/>
      <c r="E28" s="21" t="s">
        <v>5</v>
      </c>
      <c r="F28" s="22" t="s">
        <v>1</v>
      </c>
      <c r="G28" s="22" t="s">
        <v>2</v>
      </c>
      <c r="H28" s="22" t="s">
        <v>3</v>
      </c>
      <c r="I28" s="23"/>
    </row>
    <row r="29" spans="1:9" ht="18" customHeight="1" x14ac:dyDescent="0.2">
      <c r="A29" s="33" t="s">
        <v>52</v>
      </c>
      <c r="B29" s="34" t="s">
        <v>36</v>
      </c>
      <c r="C29" s="35" t="s">
        <v>49</v>
      </c>
      <c r="D29" s="35"/>
      <c r="E29" s="34" t="s">
        <v>50</v>
      </c>
      <c r="F29" s="10">
        <v>730</v>
      </c>
      <c r="G29" s="9">
        <v>1.5</v>
      </c>
      <c r="H29" s="11">
        <f>F29*G29</f>
        <v>1095</v>
      </c>
      <c r="I29" s="2"/>
    </row>
    <row r="30" spans="1:9" ht="18" customHeight="1" x14ac:dyDescent="0.2">
      <c r="A30" s="33"/>
      <c r="B30" s="34"/>
      <c r="C30" s="35"/>
      <c r="D30" s="35"/>
      <c r="E30" s="34"/>
      <c r="F30" s="10"/>
      <c r="G30" s="9"/>
      <c r="H30" s="11"/>
      <c r="I30" s="2"/>
    </row>
    <row r="31" spans="1:9" ht="12.75" customHeight="1" x14ac:dyDescent="0.2">
      <c r="A31" s="36" t="s">
        <v>14</v>
      </c>
      <c r="B31" s="36"/>
      <c r="C31" s="36"/>
      <c r="D31" s="36"/>
      <c r="E31" s="36"/>
      <c r="F31" s="36"/>
      <c r="G31" s="36"/>
      <c r="H31" s="28">
        <f>SUM(H29:H30)</f>
        <v>1095</v>
      </c>
      <c r="I31" s="2"/>
    </row>
    <row r="32" spans="1:9" ht="15.75" customHeight="1" x14ac:dyDescent="0.2">
      <c r="A32" s="37" t="s">
        <v>33</v>
      </c>
      <c r="B32" s="37"/>
      <c r="C32" s="37"/>
      <c r="D32" s="37"/>
      <c r="E32" s="37"/>
      <c r="F32" s="37"/>
      <c r="G32" s="37"/>
      <c r="H32" s="26">
        <f>H31</f>
        <v>1095</v>
      </c>
      <c r="I32" s="2"/>
    </row>
    <row r="33" spans="1:9" ht="15" customHeight="1" x14ac:dyDescent="0.2">
      <c r="A33" s="38" t="s">
        <v>16</v>
      </c>
      <c r="B33" s="38"/>
      <c r="C33" s="38"/>
      <c r="D33" s="38"/>
      <c r="E33" s="39" t="s">
        <v>10</v>
      </c>
      <c r="F33" s="39"/>
      <c r="G33" s="40" t="s">
        <v>11</v>
      </c>
      <c r="H33" s="40"/>
    </row>
    <row r="34" spans="1:9" s="24" customFormat="1" ht="12.95" customHeight="1" x14ac:dyDescent="0.2">
      <c r="A34" s="20" t="s">
        <v>0</v>
      </c>
      <c r="B34" s="21" t="s">
        <v>4</v>
      </c>
      <c r="C34" s="32" t="s">
        <v>6</v>
      </c>
      <c r="D34" s="32"/>
      <c r="E34" s="21" t="s">
        <v>5</v>
      </c>
      <c r="F34" s="22" t="s">
        <v>1</v>
      </c>
      <c r="G34" s="22" t="s">
        <v>2</v>
      </c>
      <c r="H34" s="22" t="s">
        <v>3</v>
      </c>
      <c r="I34" s="23"/>
    </row>
    <row r="35" spans="1:9" ht="18" customHeight="1" x14ac:dyDescent="0.2">
      <c r="A35" s="33" t="s">
        <v>40</v>
      </c>
      <c r="B35" s="34" t="s">
        <v>12</v>
      </c>
      <c r="C35" s="35" t="s">
        <v>47</v>
      </c>
      <c r="D35" s="35"/>
      <c r="E35" s="34" t="s">
        <v>8</v>
      </c>
      <c r="F35" s="10">
        <v>182.5</v>
      </c>
      <c r="G35" s="9">
        <v>1</v>
      </c>
      <c r="H35" s="11">
        <f>F35*G35</f>
        <v>182.5</v>
      </c>
      <c r="I35" s="2"/>
    </row>
    <row r="36" spans="1:9" ht="18" customHeight="1" x14ac:dyDescent="0.2">
      <c r="A36" s="33"/>
      <c r="B36" s="34"/>
      <c r="C36" s="35"/>
      <c r="D36" s="35"/>
      <c r="E36" s="34"/>
      <c r="F36" s="10"/>
      <c r="G36" s="9"/>
      <c r="H36" s="11"/>
      <c r="I36" s="2"/>
    </row>
    <row r="37" spans="1:9" ht="18" customHeight="1" x14ac:dyDescent="0.2">
      <c r="A37" s="33" t="s">
        <v>40</v>
      </c>
      <c r="B37" s="34" t="s">
        <v>12</v>
      </c>
      <c r="C37" s="35" t="s">
        <v>46</v>
      </c>
      <c r="D37" s="35"/>
      <c r="E37" s="34" t="s">
        <v>8</v>
      </c>
      <c r="F37" s="1"/>
      <c r="G37" s="1"/>
      <c r="H37" s="1"/>
      <c r="I37" s="2"/>
    </row>
    <row r="38" spans="1:9" ht="18" customHeight="1" x14ac:dyDescent="0.2">
      <c r="A38" s="33"/>
      <c r="B38" s="34"/>
      <c r="C38" s="35"/>
      <c r="D38" s="35"/>
      <c r="E38" s="34"/>
      <c r="F38" s="1"/>
      <c r="G38" s="1"/>
      <c r="H38" s="1"/>
      <c r="I38" s="2"/>
    </row>
    <row r="39" spans="1:9" ht="12.75" customHeight="1" x14ac:dyDescent="0.2">
      <c r="A39" s="36" t="s">
        <v>14</v>
      </c>
      <c r="B39" s="36"/>
      <c r="C39" s="36"/>
      <c r="D39" s="36"/>
      <c r="E39" s="36"/>
      <c r="F39" s="36"/>
      <c r="G39" s="36"/>
      <c r="H39" s="28">
        <f>SUM(H35:H36)</f>
        <v>182.5</v>
      </c>
      <c r="I39" s="2"/>
    </row>
    <row r="40" spans="1:9" s="4" customFormat="1" ht="12.75" customHeight="1" x14ac:dyDescent="0.2">
      <c r="A40" s="12" t="s">
        <v>0</v>
      </c>
      <c r="B40" s="13" t="s">
        <v>4</v>
      </c>
      <c r="C40" s="41" t="s">
        <v>6</v>
      </c>
      <c r="D40" s="41"/>
      <c r="E40" s="13" t="s">
        <v>5</v>
      </c>
      <c r="F40" s="5" t="s">
        <v>1</v>
      </c>
      <c r="G40" s="5" t="s">
        <v>2</v>
      </c>
      <c r="H40" s="5" t="s">
        <v>3</v>
      </c>
      <c r="I40" s="3"/>
    </row>
    <row r="41" spans="1:9" ht="18" customHeight="1" x14ac:dyDescent="0.2">
      <c r="A41" s="33" t="s">
        <v>41</v>
      </c>
      <c r="B41" s="34" t="s">
        <v>12</v>
      </c>
      <c r="C41" s="35" t="s">
        <v>42</v>
      </c>
      <c r="D41" s="35"/>
      <c r="E41" s="34" t="s">
        <v>8</v>
      </c>
      <c r="F41" s="10">
        <v>182.5</v>
      </c>
      <c r="G41" s="9">
        <v>1</v>
      </c>
      <c r="H41" s="11">
        <f>F41*G41</f>
        <v>182.5</v>
      </c>
      <c r="I41" s="2"/>
    </row>
    <row r="42" spans="1:9" ht="18" customHeight="1" x14ac:dyDescent="0.2">
      <c r="A42" s="33"/>
      <c r="B42" s="34"/>
      <c r="C42" s="35"/>
      <c r="D42" s="35"/>
      <c r="E42" s="34"/>
      <c r="F42" s="10"/>
      <c r="G42" s="9"/>
      <c r="H42" s="11"/>
      <c r="I42" s="2"/>
    </row>
    <row r="43" spans="1:9" ht="12.75" customHeight="1" x14ac:dyDescent="0.2">
      <c r="A43" s="36" t="s">
        <v>14</v>
      </c>
      <c r="B43" s="36"/>
      <c r="C43" s="36"/>
      <c r="D43" s="36"/>
      <c r="E43" s="36"/>
      <c r="F43" s="36"/>
      <c r="G43" s="36"/>
      <c r="H43" s="28">
        <f>SUM(H41:H42)</f>
        <v>182.5</v>
      </c>
      <c r="I43" s="2"/>
    </row>
    <row r="44" spans="1:9" s="4" customFormat="1" ht="12.75" customHeight="1" x14ac:dyDescent="0.2">
      <c r="A44" s="12" t="s">
        <v>0</v>
      </c>
      <c r="B44" s="13" t="s">
        <v>4</v>
      </c>
      <c r="C44" s="41" t="s">
        <v>6</v>
      </c>
      <c r="D44" s="41"/>
      <c r="E44" s="13" t="s">
        <v>5</v>
      </c>
      <c r="F44" s="5" t="s">
        <v>1</v>
      </c>
      <c r="G44" s="5" t="s">
        <v>2</v>
      </c>
      <c r="H44" s="5" t="s">
        <v>3</v>
      </c>
      <c r="I44" s="3"/>
    </row>
    <row r="45" spans="1:9" ht="18" customHeight="1" x14ac:dyDescent="0.2">
      <c r="A45" s="33" t="s">
        <v>44</v>
      </c>
      <c r="B45" s="34" t="s">
        <v>12</v>
      </c>
      <c r="C45" s="35" t="s">
        <v>43</v>
      </c>
      <c r="D45" s="35"/>
      <c r="E45" s="34" t="s">
        <v>8</v>
      </c>
      <c r="F45" s="10">
        <v>182.5</v>
      </c>
      <c r="G45" s="9">
        <v>1</v>
      </c>
      <c r="H45" s="11">
        <f>F45*G45</f>
        <v>182.5</v>
      </c>
      <c r="I45" s="2"/>
    </row>
    <row r="46" spans="1:9" ht="18" customHeight="1" x14ac:dyDescent="0.2">
      <c r="A46" s="33"/>
      <c r="B46" s="34"/>
      <c r="C46" s="35"/>
      <c r="D46" s="35"/>
      <c r="E46" s="34"/>
      <c r="F46" s="10"/>
      <c r="G46" s="9"/>
      <c r="H46" s="11"/>
      <c r="I46" s="2"/>
    </row>
    <row r="47" spans="1:9" ht="12.75" customHeight="1" x14ac:dyDescent="0.2">
      <c r="A47" s="36" t="s">
        <v>14</v>
      </c>
      <c r="B47" s="36"/>
      <c r="C47" s="36"/>
      <c r="D47" s="36"/>
      <c r="E47" s="36"/>
      <c r="F47" s="36"/>
      <c r="G47" s="36"/>
      <c r="H47" s="28">
        <f>SUM(H45:H46)</f>
        <v>182.5</v>
      </c>
      <c r="I47" s="2"/>
    </row>
    <row r="48" spans="1:9" ht="15.75" customHeight="1" x14ac:dyDescent="0.2">
      <c r="A48" s="37" t="s">
        <v>7</v>
      </c>
      <c r="B48" s="37"/>
      <c r="C48" s="37"/>
      <c r="D48" s="37"/>
      <c r="E48" s="37"/>
      <c r="F48" s="37"/>
      <c r="G48" s="37"/>
      <c r="H48" s="26">
        <f>H39+H43+H47</f>
        <v>547.5</v>
      </c>
      <c r="I48" s="2"/>
    </row>
    <row r="49" spans="1:9" ht="15" customHeight="1" x14ac:dyDescent="0.2">
      <c r="A49" s="38" t="s">
        <v>53</v>
      </c>
      <c r="B49" s="38"/>
      <c r="C49" s="38"/>
      <c r="D49" s="38"/>
      <c r="E49" s="39" t="s">
        <v>10</v>
      </c>
      <c r="F49" s="39"/>
      <c r="G49" s="40" t="s">
        <v>56</v>
      </c>
      <c r="H49" s="40"/>
    </row>
    <row r="50" spans="1:9" s="24" customFormat="1" ht="12.75" customHeight="1" x14ac:dyDescent="0.2">
      <c r="A50" s="20" t="s">
        <v>0</v>
      </c>
      <c r="B50" s="21" t="s">
        <v>4</v>
      </c>
      <c r="C50" s="32" t="s">
        <v>6</v>
      </c>
      <c r="D50" s="32"/>
      <c r="E50" s="21" t="s">
        <v>5</v>
      </c>
      <c r="F50" s="22" t="s">
        <v>1</v>
      </c>
      <c r="G50" s="22" t="s">
        <v>2</v>
      </c>
      <c r="H50" s="22" t="s">
        <v>3</v>
      </c>
      <c r="I50" s="23"/>
    </row>
    <row r="51" spans="1:9" ht="18" customHeight="1" x14ac:dyDescent="0.2">
      <c r="A51" s="33" t="s">
        <v>54</v>
      </c>
      <c r="B51" s="34" t="s">
        <v>55</v>
      </c>
      <c r="C51" s="35" t="s">
        <v>49</v>
      </c>
      <c r="D51" s="35"/>
      <c r="E51" s="34" t="s">
        <v>50</v>
      </c>
      <c r="F51" s="10">
        <v>730</v>
      </c>
      <c r="G51" s="9">
        <v>1.5</v>
      </c>
      <c r="H51" s="11">
        <f>F51*G51</f>
        <v>1095</v>
      </c>
      <c r="I51" s="2"/>
    </row>
    <row r="52" spans="1:9" ht="18" customHeight="1" x14ac:dyDescent="0.2">
      <c r="A52" s="33"/>
      <c r="B52" s="34"/>
      <c r="C52" s="35"/>
      <c r="D52" s="35"/>
      <c r="E52" s="34"/>
      <c r="F52" s="10"/>
      <c r="G52" s="9"/>
      <c r="H52" s="11"/>
      <c r="I52" s="2"/>
    </row>
    <row r="53" spans="1:9" ht="12.75" customHeight="1" x14ac:dyDescent="0.2">
      <c r="A53" s="36" t="s">
        <v>14</v>
      </c>
      <c r="B53" s="36"/>
      <c r="C53" s="36"/>
      <c r="D53" s="36"/>
      <c r="E53" s="36"/>
      <c r="F53" s="36"/>
      <c r="G53" s="36"/>
      <c r="H53" s="28">
        <f>SUM(H51:H52)</f>
        <v>1095</v>
      </c>
      <c r="I53" s="2"/>
    </row>
    <row r="54" spans="1:9" ht="15.75" customHeight="1" x14ac:dyDescent="0.2">
      <c r="A54" s="37" t="s">
        <v>33</v>
      </c>
      <c r="B54" s="37"/>
      <c r="C54" s="37"/>
      <c r="D54" s="37"/>
      <c r="E54" s="37"/>
      <c r="F54" s="37"/>
      <c r="G54" s="37"/>
      <c r="H54" s="26">
        <f>H53</f>
        <v>1095</v>
      </c>
      <c r="I54" s="2"/>
    </row>
    <row r="55" spans="1:9" ht="15" customHeight="1" x14ac:dyDescent="0.2">
      <c r="A55" s="38" t="s">
        <v>57</v>
      </c>
      <c r="B55" s="38"/>
      <c r="C55" s="38"/>
      <c r="D55" s="38"/>
      <c r="E55" s="39" t="s">
        <v>10</v>
      </c>
      <c r="F55" s="39"/>
      <c r="G55" s="40" t="s">
        <v>11</v>
      </c>
      <c r="H55" s="40"/>
    </row>
    <row r="56" spans="1:9" s="24" customFormat="1" ht="12.75" customHeight="1" x14ac:dyDescent="0.2">
      <c r="A56" s="20" t="s">
        <v>0</v>
      </c>
      <c r="B56" s="21" t="s">
        <v>4</v>
      </c>
      <c r="C56" s="32" t="s">
        <v>6</v>
      </c>
      <c r="D56" s="32"/>
      <c r="E56" s="21" t="s">
        <v>5</v>
      </c>
      <c r="F56" s="22" t="s">
        <v>1</v>
      </c>
      <c r="G56" s="22" t="s">
        <v>2</v>
      </c>
      <c r="H56" s="22" t="s">
        <v>3</v>
      </c>
      <c r="I56" s="23"/>
    </row>
    <row r="57" spans="1:9" ht="18" customHeight="1" x14ac:dyDescent="0.2">
      <c r="A57" s="33" t="s">
        <v>58</v>
      </c>
      <c r="B57" s="34" t="s">
        <v>28</v>
      </c>
      <c r="C57" s="35" t="s">
        <v>59</v>
      </c>
      <c r="D57" s="35"/>
      <c r="E57" s="34" t="s">
        <v>29</v>
      </c>
      <c r="F57" s="10">
        <v>730</v>
      </c>
      <c r="G57" s="9">
        <v>3.5</v>
      </c>
      <c r="H57" s="11">
        <f>F57*G57</f>
        <v>2555</v>
      </c>
      <c r="I57" s="2"/>
    </row>
    <row r="58" spans="1:9" ht="18" customHeight="1" x14ac:dyDescent="0.2">
      <c r="A58" s="33"/>
      <c r="B58" s="34"/>
      <c r="C58" s="35"/>
      <c r="D58" s="35"/>
      <c r="E58" s="34"/>
      <c r="F58" s="10"/>
      <c r="G58" s="9"/>
      <c r="H58" s="11"/>
      <c r="I58" s="2"/>
    </row>
    <row r="59" spans="1:9" ht="12.75" customHeight="1" x14ac:dyDescent="0.2">
      <c r="A59" s="36" t="s">
        <v>14</v>
      </c>
      <c r="B59" s="36"/>
      <c r="C59" s="36"/>
      <c r="D59" s="36"/>
      <c r="E59" s="36"/>
      <c r="F59" s="36"/>
      <c r="G59" s="36"/>
      <c r="H59" s="28">
        <f>SUM(H57:H58)</f>
        <v>2555</v>
      </c>
      <c r="I59" s="2"/>
    </row>
    <row r="60" spans="1:9" ht="15.75" customHeight="1" x14ac:dyDescent="0.2">
      <c r="A60" s="37" t="s">
        <v>30</v>
      </c>
      <c r="B60" s="37"/>
      <c r="C60" s="37"/>
      <c r="D60" s="37"/>
      <c r="E60" s="37"/>
      <c r="F60" s="37"/>
      <c r="G60" s="37"/>
      <c r="H60" s="26">
        <f>H59</f>
        <v>2555</v>
      </c>
      <c r="I60" s="2"/>
    </row>
    <row r="61" spans="1:9" ht="15" customHeight="1" x14ac:dyDescent="0.2">
      <c r="A61" s="38" t="s">
        <v>62</v>
      </c>
      <c r="B61" s="38"/>
      <c r="C61" s="38"/>
      <c r="D61" s="38"/>
      <c r="E61" s="39" t="s">
        <v>10</v>
      </c>
      <c r="F61" s="39"/>
      <c r="G61" s="40" t="s">
        <v>60</v>
      </c>
      <c r="H61" s="40"/>
    </row>
    <row r="62" spans="1:9" s="24" customFormat="1" ht="12.75" customHeight="1" x14ac:dyDescent="0.2">
      <c r="A62" s="20" t="s">
        <v>0</v>
      </c>
      <c r="B62" s="21" t="s">
        <v>4</v>
      </c>
      <c r="C62" s="32" t="s">
        <v>6</v>
      </c>
      <c r="D62" s="32"/>
      <c r="E62" s="21" t="s">
        <v>5</v>
      </c>
      <c r="F62" s="22" t="s">
        <v>1</v>
      </c>
      <c r="G62" s="22" t="s">
        <v>2</v>
      </c>
      <c r="H62" s="22" t="s">
        <v>3</v>
      </c>
      <c r="I62" s="23"/>
    </row>
    <row r="63" spans="1:9" ht="18" customHeight="1" x14ac:dyDescent="0.2">
      <c r="A63" s="33" t="s">
        <v>52</v>
      </c>
      <c r="B63" s="34" t="s">
        <v>61</v>
      </c>
      <c r="C63" s="35" t="s">
        <v>49</v>
      </c>
      <c r="D63" s="35"/>
      <c r="E63" s="34" t="s">
        <v>50</v>
      </c>
      <c r="F63" s="10">
        <v>730</v>
      </c>
      <c r="G63" s="9">
        <v>1.5</v>
      </c>
      <c r="H63" s="11">
        <f>F63*G63</f>
        <v>1095</v>
      </c>
      <c r="I63" s="2"/>
    </row>
    <row r="64" spans="1:9" ht="18" customHeight="1" x14ac:dyDescent="0.2">
      <c r="A64" s="33"/>
      <c r="B64" s="34"/>
      <c r="C64" s="35"/>
      <c r="D64" s="35"/>
      <c r="E64" s="34"/>
      <c r="F64" s="10"/>
      <c r="G64" s="9"/>
      <c r="H64" s="11"/>
      <c r="I64" s="2"/>
    </row>
    <row r="65" spans="1:9" ht="12.75" customHeight="1" x14ac:dyDescent="0.2">
      <c r="A65" s="36" t="s">
        <v>14</v>
      </c>
      <c r="B65" s="36"/>
      <c r="C65" s="36"/>
      <c r="D65" s="36"/>
      <c r="E65" s="36"/>
      <c r="F65" s="36"/>
      <c r="G65" s="36"/>
      <c r="H65" s="28">
        <f>SUM(H63:H64)</f>
        <v>1095</v>
      </c>
      <c r="I65" s="2"/>
    </row>
    <row r="66" spans="1:9" ht="15.75" customHeight="1" x14ac:dyDescent="0.2">
      <c r="A66" s="37" t="s">
        <v>33</v>
      </c>
      <c r="B66" s="37"/>
      <c r="C66" s="37"/>
      <c r="D66" s="37"/>
      <c r="E66" s="37"/>
      <c r="F66" s="37"/>
      <c r="G66" s="37"/>
      <c r="H66" s="26">
        <f>H65</f>
        <v>1095</v>
      </c>
      <c r="I66" s="2"/>
    </row>
    <row r="67" spans="1:9" ht="15" customHeight="1" x14ac:dyDescent="0.2">
      <c r="A67" s="38" t="s">
        <v>17</v>
      </c>
      <c r="B67" s="38"/>
      <c r="C67" s="38"/>
      <c r="D67" s="38"/>
      <c r="E67" s="39" t="s">
        <v>10</v>
      </c>
      <c r="F67" s="39"/>
      <c r="G67" s="40" t="s">
        <v>11</v>
      </c>
      <c r="H67" s="40"/>
    </row>
    <row r="68" spans="1:9" s="24" customFormat="1" ht="12.95" customHeight="1" x14ac:dyDescent="0.2">
      <c r="A68" s="20" t="s">
        <v>0</v>
      </c>
      <c r="B68" s="21" t="s">
        <v>4</v>
      </c>
      <c r="C68" s="32" t="s">
        <v>6</v>
      </c>
      <c r="D68" s="32"/>
      <c r="E68" s="21" t="s">
        <v>5</v>
      </c>
      <c r="F68" s="22" t="s">
        <v>1</v>
      </c>
      <c r="G68" s="22" t="s">
        <v>2</v>
      </c>
      <c r="H68" s="22" t="s">
        <v>3</v>
      </c>
      <c r="I68" s="23"/>
    </row>
    <row r="69" spans="1:9" ht="18" customHeight="1" x14ac:dyDescent="0.2">
      <c r="A69" s="33" t="s">
        <v>39</v>
      </c>
      <c r="B69" s="34" t="s">
        <v>12</v>
      </c>
      <c r="C69" s="35" t="s">
        <v>37</v>
      </c>
      <c r="D69" s="35"/>
      <c r="E69" s="34" t="s">
        <v>8</v>
      </c>
      <c r="F69" s="10">
        <v>182.5</v>
      </c>
      <c r="G69" s="9">
        <v>1</v>
      </c>
      <c r="H69" s="11">
        <f>F69*G69</f>
        <v>182.5</v>
      </c>
      <c r="I69" s="2"/>
    </row>
    <row r="70" spans="1:9" ht="18" customHeight="1" x14ac:dyDescent="0.2">
      <c r="A70" s="33"/>
      <c r="B70" s="34"/>
      <c r="C70" s="35"/>
      <c r="D70" s="35"/>
      <c r="E70" s="34"/>
      <c r="F70" s="10"/>
      <c r="G70" s="9"/>
      <c r="H70" s="11"/>
      <c r="I70" s="2"/>
    </row>
    <row r="71" spans="1:9" ht="18" customHeight="1" x14ac:dyDescent="0.2">
      <c r="A71" s="33" t="s">
        <v>39</v>
      </c>
      <c r="B71" s="34" t="s">
        <v>12</v>
      </c>
      <c r="C71" s="35" t="s">
        <v>38</v>
      </c>
      <c r="D71" s="35"/>
      <c r="E71" s="34" t="s">
        <v>8</v>
      </c>
      <c r="F71" s="10"/>
      <c r="G71" s="9"/>
      <c r="H71" s="11"/>
      <c r="I71" s="2"/>
    </row>
    <row r="72" spans="1:9" ht="18" customHeight="1" x14ac:dyDescent="0.2">
      <c r="A72" s="33"/>
      <c r="B72" s="34"/>
      <c r="C72" s="35"/>
      <c r="D72" s="35"/>
      <c r="E72" s="34"/>
      <c r="F72" s="10"/>
      <c r="G72" s="9"/>
      <c r="H72" s="11"/>
      <c r="I72" s="2"/>
    </row>
    <row r="73" spans="1:9" ht="12.75" customHeight="1" x14ac:dyDescent="0.2">
      <c r="A73" s="36" t="s">
        <v>14</v>
      </c>
      <c r="B73" s="36"/>
      <c r="C73" s="36"/>
      <c r="D73" s="36"/>
      <c r="E73" s="36"/>
      <c r="F73" s="36"/>
      <c r="G73" s="36"/>
      <c r="H73" s="28">
        <f>SUM(H69:H70)</f>
        <v>182.5</v>
      </c>
      <c r="I73" s="2"/>
    </row>
    <row r="74" spans="1:9" s="24" customFormat="1" ht="12.95" customHeight="1" x14ac:dyDescent="0.2">
      <c r="A74" s="20" t="s">
        <v>0</v>
      </c>
      <c r="B74" s="21" t="s">
        <v>4</v>
      </c>
      <c r="C74" s="32" t="s">
        <v>6</v>
      </c>
      <c r="D74" s="32"/>
      <c r="E74" s="21" t="s">
        <v>5</v>
      </c>
      <c r="F74" s="22" t="s">
        <v>1</v>
      </c>
      <c r="G74" s="22" t="s">
        <v>2</v>
      </c>
      <c r="H74" s="22" t="s">
        <v>3</v>
      </c>
      <c r="I74" s="23"/>
    </row>
    <row r="75" spans="1:9" ht="18" customHeight="1" x14ac:dyDescent="0.2">
      <c r="A75" s="33" t="s">
        <v>40</v>
      </c>
      <c r="B75" s="34" t="s">
        <v>12</v>
      </c>
      <c r="C75" s="35" t="s">
        <v>47</v>
      </c>
      <c r="D75" s="35"/>
      <c r="E75" s="34" t="s">
        <v>8</v>
      </c>
      <c r="F75" s="10">
        <v>182.5</v>
      </c>
      <c r="G75" s="9">
        <v>1</v>
      </c>
      <c r="H75" s="11">
        <f>F75*G75</f>
        <v>182.5</v>
      </c>
      <c r="I75" s="2"/>
    </row>
    <row r="76" spans="1:9" ht="18" customHeight="1" x14ac:dyDescent="0.2">
      <c r="A76" s="33"/>
      <c r="B76" s="34"/>
      <c r="C76" s="35"/>
      <c r="D76" s="35"/>
      <c r="E76" s="34"/>
      <c r="F76" s="10"/>
      <c r="G76" s="9"/>
      <c r="H76" s="11"/>
      <c r="I76" s="2"/>
    </row>
    <row r="77" spans="1:9" ht="18" customHeight="1" x14ac:dyDescent="0.2">
      <c r="A77" s="33" t="s">
        <v>40</v>
      </c>
      <c r="B77" s="34" t="s">
        <v>12</v>
      </c>
      <c r="C77" s="35" t="s">
        <v>46</v>
      </c>
      <c r="D77" s="35"/>
      <c r="E77" s="34" t="s">
        <v>8</v>
      </c>
      <c r="F77" s="1"/>
      <c r="G77" s="1"/>
      <c r="H77" s="1"/>
      <c r="I77" s="2"/>
    </row>
    <row r="78" spans="1:9" ht="18" customHeight="1" x14ac:dyDescent="0.2">
      <c r="A78" s="33"/>
      <c r="B78" s="34"/>
      <c r="C78" s="35"/>
      <c r="D78" s="35"/>
      <c r="E78" s="34"/>
      <c r="F78" s="1"/>
      <c r="G78" s="1"/>
      <c r="H78" s="1"/>
      <c r="I78" s="2"/>
    </row>
    <row r="79" spans="1:9" ht="12.75" customHeight="1" x14ac:dyDescent="0.2">
      <c r="A79" s="36" t="s">
        <v>14</v>
      </c>
      <c r="B79" s="36"/>
      <c r="C79" s="36"/>
      <c r="D79" s="36"/>
      <c r="E79" s="36"/>
      <c r="F79" s="36"/>
      <c r="G79" s="36"/>
      <c r="H79" s="28">
        <f>SUM(H75:H76)</f>
        <v>182.5</v>
      </c>
      <c r="I79" s="2"/>
    </row>
    <row r="80" spans="1:9" s="4" customFormat="1" ht="12.75" customHeight="1" x14ac:dyDescent="0.2">
      <c r="A80" s="12" t="s">
        <v>0</v>
      </c>
      <c r="B80" s="13" t="s">
        <v>4</v>
      </c>
      <c r="C80" s="41" t="s">
        <v>6</v>
      </c>
      <c r="D80" s="41"/>
      <c r="E80" s="13" t="s">
        <v>5</v>
      </c>
      <c r="F80" s="5" t="s">
        <v>1</v>
      </c>
      <c r="G80" s="5" t="s">
        <v>2</v>
      </c>
      <c r="H80" s="5" t="s">
        <v>3</v>
      </c>
      <c r="I80" s="3"/>
    </row>
    <row r="81" spans="1:9" ht="18" customHeight="1" x14ac:dyDescent="0.2">
      <c r="A81" s="33" t="s">
        <v>44</v>
      </c>
      <c r="B81" s="34" t="s">
        <v>12</v>
      </c>
      <c r="C81" s="35" t="s">
        <v>43</v>
      </c>
      <c r="D81" s="35"/>
      <c r="E81" s="34" t="s">
        <v>8</v>
      </c>
      <c r="F81" s="10">
        <v>182.5</v>
      </c>
      <c r="G81" s="9">
        <v>1</v>
      </c>
      <c r="H81" s="11">
        <f>F81*G81</f>
        <v>182.5</v>
      </c>
      <c r="I81" s="2"/>
    </row>
    <row r="82" spans="1:9" ht="18" customHeight="1" x14ac:dyDescent="0.2">
      <c r="A82" s="33"/>
      <c r="B82" s="34"/>
      <c r="C82" s="35"/>
      <c r="D82" s="35"/>
      <c r="E82" s="34"/>
      <c r="F82" s="10"/>
      <c r="G82" s="9"/>
      <c r="H82" s="11"/>
      <c r="I82" s="2"/>
    </row>
    <row r="83" spans="1:9" ht="12.75" customHeight="1" x14ac:dyDescent="0.2">
      <c r="A83" s="36" t="s">
        <v>14</v>
      </c>
      <c r="B83" s="36"/>
      <c r="C83" s="36"/>
      <c r="D83" s="36"/>
      <c r="E83" s="36"/>
      <c r="F83" s="36"/>
      <c r="G83" s="36"/>
      <c r="H83" s="28">
        <f>SUM(H81:H82)</f>
        <v>182.5</v>
      </c>
      <c r="I83" s="2"/>
    </row>
    <row r="84" spans="1:9" ht="15.75" customHeight="1" x14ac:dyDescent="0.2">
      <c r="A84" s="37" t="s">
        <v>7</v>
      </c>
      <c r="B84" s="37"/>
      <c r="C84" s="37"/>
      <c r="D84" s="37"/>
      <c r="E84" s="37"/>
      <c r="F84" s="37"/>
      <c r="G84" s="37"/>
      <c r="H84" s="26">
        <f>H73+H79+H83</f>
        <v>547.5</v>
      </c>
      <c r="I84" s="2"/>
    </row>
    <row r="85" spans="1:9" ht="15" customHeight="1" x14ac:dyDescent="0.2">
      <c r="A85" s="38" t="s">
        <v>63</v>
      </c>
      <c r="B85" s="38"/>
      <c r="C85" s="38"/>
      <c r="D85" s="38"/>
      <c r="E85" s="39" t="s">
        <v>10</v>
      </c>
      <c r="F85" s="39"/>
      <c r="G85" s="40" t="s">
        <v>64</v>
      </c>
      <c r="H85" s="40"/>
    </row>
    <row r="86" spans="1:9" s="24" customFormat="1" ht="12.75" customHeight="1" x14ac:dyDescent="0.2">
      <c r="A86" s="20" t="s">
        <v>0</v>
      </c>
      <c r="B86" s="21" t="s">
        <v>4</v>
      </c>
      <c r="C86" s="32" t="s">
        <v>6</v>
      </c>
      <c r="D86" s="32"/>
      <c r="E86" s="21" t="s">
        <v>5</v>
      </c>
      <c r="F86" s="22" t="s">
        <v>1</v>
      </c>
      <c r="G86" s="22" t="s">
        <v>2</v>
      </c>
      <c r="H86" s="22" t="s">
        <v>3</v>
      </c>
      <c r="I86" s="23"/>
    </row>
    <row r="87" spans="1:9" ht="18" customHeight="1" x14ac:dyDescent="0.2">
      <c r="A87" s="33" t="s">
        <v>52</v>
      </c>
      <c r="B87" s="34" t="s">
        <v>65</v>
      </c>
      <c r="C87" s="35" t="s">
        <v>49</v>
      </c>
      <c r="D87" s="35"/>
      <c r="E87" s="34" t="s">
        <v>50</v>
      </c>
      <c r="F87" s="10">
        <v>730</v>
      </c>
      <c r="G87" s="9">
        <v>1.5</v>
      </c>
      <c r="H87" s="11">
        <f>F87*G87</f>
        <v>1095</v>
      </c>
      <c r="I87" s="2"/>
    </row>
    <row r="88" spans="1:9" ht="18" customHeight="1" x14ac:dyDescent="0.2">
      <c r="A88" s="33"/>
      <c r="B88" s="34"/>
      <c r="C88" s="35"/>
      <c r="D88" s="35"/>
      <c r="E88" s="34"/>
      <c r="F88" s="10"/>
      <c r="G88" s="9"/>
      <c r="H88" s="11"/>
      <c r="I88" s="2"/>
    </row>
    <row r="89" spans="1:9" ht="12.75" customHeight="1" x14ac:dyDescent="0.2">
      <c r="A89" s="36" t="s">
        <v>14</v>
      </c>
      <c r="B89" s="36"/>
      <c r="C89" s="36"/>
      <c r="D89" s="36"/>
      <c r="E89" s="36"/>
      <c r="F89" s="36"/>
      <c r="G89" s="36"/>
      <c r="H89" s="28">
        <f>SUM(H87:H88)</f>
        <v>1095</v>
      </c>
      <c r="I89" s="2"/>
    </row>
    <row r="90" spans="1:9" ht="15.75" customHeight="1" x14ac:dyDescent="0.2">
      <c r="A90" s="37" t="s">
        <v>33</v>
      </c>
      <c r="B90" s="37"/>
      <c r="C90" s="37"/>
      <c r="D90" s="37"/>
      <c r="E90" s="37"/>
      <c r="F90" s="37"/>
      <c r="G90" s="37"/>
      <c r="H90" s="26">
        <f>H89</f>
        <v>1095</v>
      </c>
      <c r="I90" s="2"/>
    </row>
    <row r="91" spans="1:9" ht="15" customHeight="1" x14ac:dyDescent="0.2">
      <c r="A91" s="38" t="s">
        <v>18</v>
      </c>
      <c r="B91" s="38"/>
      <c r="C91" s="38"/>
      <c r="D91" s="38"/>
      <c r="E91" s="39" t="s">
        <v>10</v>
      </c>
      <c r="F91" s="39"/>
      <c r="G91" s="40" t="s">
        <v>11</v>
      </c>
      <c r="H91" s="40"/>
    </row>
    <row r="92" spans="1:9" s="4" customFormat="1" ht="12.95" customHeight="1" x14ac:dyDescent="0.2">
      <c r="A92" s="12" t="s">
        <v>0</v>
      </c>
      <c r="B92" s="13" t="s">
        <v>4</v>
      </c>
      <c r="C92" s="41" t="s">
        <v>6</v>
      </c>
      <c r="D92" s="41"/>
      <c r="E92" s="13" t="s">
        <v>5</v>
      </c>
      <c r="F92" s="5" t="s">
        <v>1</v>
      </c>
      <c r="G92" s="5" t="s">
        <v>2</v>
      </c>
      <c r="H92" s="5" t="s">
        <v>3</v>
      </c>
      <c r="I92" s="3"/>
    </row>
    <row r="93" spans="1:9" ht="18" customHeight="1" x14ac:dyDescent="0.2">
      <c r="A93" s="33" t="s">
        <v>66</v>
      </c>
      <c r="B93" s="34" t="s">
        <v>32</v>
      </c>
      <c r="C93" s="35" t="s">
        <v>69</v>
      </c>
      <c r="D93" s="35"/>
      <c r="E93" s="34" t="s">
        <v>68</v>
      </c>
      <c r="F93" s="10">
        <v>365</v>
      </c>
      <c r="G93" s="9">
        <v>1</v>
      </c>
      <c r="H93" s="11">
        <f>F93*G93</f>
        <v>365</v>
      </c>
      <c r="I93" s="2"/>
    </row>
    <row r="94" spans="1:9" ht="18" customHeight="1" x14ac:dyDescent="0.2">
      <c r="A94" s="33"/>
      <c r="B94" s="34"/>
      <c r="C94" s="35"/>
      <c r="D94" s="35"/>
      <c r="E94" s="34"/>
      <c r="F94" s="10"/>
      <c r="G94" s="9"/>
      <c r="H94" s="11"/>
      <c r="I94" s="2"/>
    </row>
    <row r="95" spans="1:9" ht="18" customHeight="1" x14ac:dyDescent="0.2">
      <c r="A95" s="29"/>
      <c r="B95" s="30"/>
      <c r="C95" s="31"/>
      <c r="D95" s="31"/>
      <c r="E95" s="30"/>
      <c r="F95" s="10"/>
      <c r="G95" s="9"/>
      <c r="H95" s="11"/>
      <c r="I95" s="2"/>
    </row>
    <row r="96" spans="1:9" ht="18" customHeight="1" x14ac:dyDescent="0.2">
      <c r="A96" s="33" t="s">
        <v>67</v>
      </c>
      <c r="B96" s="34" t="s">
        <v>32</v>
      </c>
      <c r="C96" s="35" t="s">
        <v>69</v>
      </c>
      <c r="D96" s="35"/>
      <c r="E96" s="34" t="s">
        <v>68</v>
      </c>
      <c r="F96" s="10">
        <v>453.47</v>
      </c>
      <c r="G96" s="9">
        <v>1</v>
      </c>
      <c r="H96" s="11">
        <f>F96*G96</f>
        <v>453.47</v>
      </c>
      <c r="I96" s="2"/>
    </row>
    <row r="97" spans="1:9" ht="18" customHeight="1" x14ac:dyDescent="0.2">
      <c r="A97" s="33"/>
      <c r="B97" s="34"/>
      <c r="C97" s="35"/>
      <c r="D97" s="35"/>
      <c r="E97" s="34"/>
      <c r="F97" s="10"/>
      <c r="G97" s="9"/>
      <c r="H97" s="11"/>
      <c r="I97" s="2"/>
    </row>
    <row r="98" spans="1:9" ht="12.75" customHeight="1" x14ac:dyDescent="0.2">
      <c r="A98" s="36" t="s">
        <v>14</v>
      </c>
      <c r="B98" s="36"/>
      <c r="C98" s="36"/>
      <c r="D98" s="36"/>
      <c r="E98" s="36"/>
      <c r="F98" s="36"/>
      <c r="G98" s="36"/>
      <c r="H98" s="28">
        <f>SUM(H93:H97)</f>
        <v>818.47</v>
      </c>
      <c r="I98" s="2"/>
    </row>
    <row r="99" spans="1:9" s="4" customFormat="1" ht="12.75" customHeight="1" x14ac:dyDescent="0.2">
      <c r="A99" s="12" t="s">
        <v>0</v>
      </c>
      <c r="B99" s="13" t="s">
        <v>4</v>
      </c>
      <c r="C99" s="41" t="s">
        <v>6</v>
      </c>
      <c r="D99" s="41"/>
      <c r="E99" s="13" t="s">
        <v>5</v>
      </c>
      <c r="F99" s="5" t="s">
        <v>1</v>
      </c>
      <c r="G99" s="5" t="s">
        <v>2</v>
      </c>
      <c r="H99" s="5" t="s">
        <v>3</v>
      </c>
      <c r="I99" s="3"/>
    </row>
    <row r="100" spans="1:9" ht="18" customHeight="1" x14ac:dyDescent="0.2">
      <c r="A100" s="33" t="s">
        <v>41</v>
      </c>
      <c r="B100" s="34" t="s">
        <v>12</v>
      </c>
      <c r="C100" s="35" t="s">
        <v>42</v>
      </c>
      <c r="D100" s="35"/>
      <c r="E100" s="34" t="s">
        <v>8</v>
      </c>
      <c r="F100" s="10">
        <v>182.5</v>
      </c>
      <c r="G100" s="9">
        <v>1</v>
      </c>
      <c r="H100" s="11">
        <f>F100*G100</f>
        <v>182.5</v>
      </c>
      <c r="I100" s="2"/>
    </row>
    <row r="101" spans="1:9" ht="18" customHeight="1" x14ac:dyDescent="0.2">
      <c r="A101" s="33"/>
      <c r="B101" s="34"/>
      <c r="C101" s="35"/>
      <c r="D101" s="35"/>
      <c r="E101" s="34"/>
      <c r="F101" s="10"/>
      <c r="G101" s="9"/>
      <c r="H101" s="11"/>
      <c r="I101" s="2"/>
    </row>
    <row r="102" spans="1:9" ht="12.75" customHeight="1" x14ac:dyDescent="0.2">
      <c r="A102" s="36" t="s">
        <v>14</v>
      </c>
      <c r="B102" s="36"/>
      <c r="C102" s="36"/>
      <c r="D102" s="36"/>
      <c r="E102" s="36"/>
      <c r="F102" s="36"/>
      <c r="G102" s="36"/>
      <c r="H102" s="28">
        <f>SUM(H100:H101)</f>
        <v>182.5</v>
      </c>
      <c r="I102" s="2"/>
    </row>
    <row r="103" spans="1:9" s="4" customFormat="1" ht="12.75" customHeight="1" x14ac:dyDescent="0.2">
      <c r="A103" s="12" t="s">
        <v>0</v>
      </c>
      <c r="B103" s="13" t="s">
        <v>4</v>
      </c>
      <c r="C103" s="41" t="s">
        <v>6</v>
      </c>
      <c r="D103" s="41"/>
      <c r="E103" s="13" t="s">
        <v>5</v>
      </c>
      <c r="F103" s="5" t="s">
        <v>1</v>
      </c>
      <c r="G103" s="5" t="s">
        <v>2</v>
      </c>
      <c r="H103" s="5" t="s">
        <v>3</v>
      </c>
      <c r="I103" s="3"/>
    </row>
    <row r="104" spans="1:9" ht="18" customHeight="1" x14ac:dyDescent="0.2">
      <c r="A104" s="33" t="s">
        <v>44</v>
      </c>
      <c r="B104" s="34" t="s">
        <v>12</v>
      </c>
      <c r="C104" s="35" t="s">
        <v>43</v>
      </c>
      <c r="D104" s="35"/>
      <c r="E104" s="34" t="s">
        <v>8</v>
      </c>
      <c r="F104" s="10">
        <v>182.5</v>
      </c>
      <c r="G104" s="9">
        <v>1</v>
      </c>
      <c r="H104" s="11">
        <f>F104*G104</f>
        <v>182.5</v>
      </c>
      <c r="I104" s="2"/>
    </row>
    <row r="105" spans="1:9" ht="18" customHeight="1" x14ac:dyDescent="0.2">
      <c r="A105" s="33"/>
      <c r="B105" s="34"/>
      <c r="C105" s="35"/>
      <c r="D105" s="35"/>
      <c r="E105" s="34"/>
      <c r="F105" s="10"/>
      <c r="G105" s="9"/>
      <c r="H105" s="11"/>
      <c r="I105" s="2"/>
    </row>
    <row r="106" spans="1:9" ht="12.75" customHeight="1" x14ac:dyDescent="0.2">
      <c r="A106" s="36" t="s">
        <v>14</v>
      </c>
      <c r="B106" s="36"/>
      <c r="C106" s="36"/>
      <c r="D106" s="36"/>
      <c r="E106" s="36"/>
      <c r="F106" s="36"/>
      <c r="G106" s="36"/>
      <c r="H106" s="28">
        <f>SUM(H104:H105)</f>
        <v>182.5</v>
      </c>
      <c r="I106" s="2"/>
    </row>
    <row r="107" spans="1:9" ht="15.75" customHeight="1" x14ac:dyDescent="0.2">
      <c r="A107" s="37" t="s">
        <v>7</v>
      </c>
      <c r="B107" s="37"/>
      <c r="C107" s="37"/>
      <c r="D107" s="37"/>
      <c r="E107" s="37"/>
      <c r="F107" s="37"/>
      <c r="G107" s="37"/>
      <c r="H107" s="26">
        <f>H98+H102+H106</f>
        <v>1183.47</v>
      </c>
      <c r="I107" s="2"/>
    </row>
    <row r="108" spans="1:9" ht="15.75" customHeight="1" x14ac:dyDescent="0.2">
      <c r="A108" s="38" t="s">
        <v>20</v>
      </c>
      <c r="B108" s="38"/>
      <c r="C108" s="38"/>
      <c r="D108" s="38"/>
      <c r="E108" s="39" t="s">
        <v>10</v>
      </c>
      <c r="F108" s="39"/>
      <c r="G108" s="40" t="s">
        <v>11</v>
      </c>
      <c r="H108" s="40"/>
    </row>
    <row r="109" spans="1:9" s="4" customFormat="1" ht="12.75" customHeight="1" x14ac:dyDescent="0.2">
      <c r="A109" s="12" t="s">
        <v>0</v>
      </c>
      <c r="B109" s="13" t="s">
        <v>4</v>
      </c>
      <c r="C109" s="41" t="s">
        <v>6</v>
      </c>
      <c r="D109" s="41"/>
      <c r="E109" s="13" t="s">
        <v>5</v>
      </c>
      <c r="F109" s="5" t="s">
        <v>1</v>
      </c>
      <c r="G109" s="5" t="s">
        <v>2</v>
      </c>
      <c r="H109" s="5" t="s">
        <v>3</v>
      </c>
      <c r="I109" s="3"/>
    </row>
    <row r="110" spans="1:9" ht="18" customHeight="1" x14ac:dyDescent="0.2">
      <c r="A110" s="33" t="s">
        <v>40</v>
      </c>
      <c r="B110" s="34" t="s">
        <v>12</v>
      </c>
      <c r="C110" s="35" t="s">
        <v>46</v>
      </c>
      <c r="D110" s="35"/>
      <c r="E110" s="34" t="s">
        <v>8</v>
      </c>
      <c r="F110" s="10">
        <v>182.5</v>
      </c>
      <c r="G110" s="9">
        <v>1</v>
      </c>
      <c r="H110" s="11">
        <f>F110*G110</f>
        <v>182.5</v>
      </c>
      <c r="I110" s="2"/>
    </row>
    <row r="111" spans="1:9" ht="18" customHeight="1" x14ac:dyDescent="0.2">
      <c r="A111" s="33"/>
      <c r="B111" s="34"/>
      <c r="C111" s="35"/>
      <c r="D111" s="35"/>
      <c r="E111" s="34"/>
      <c r="F111" s="10"/>
      <c r="G111" s="9"/>
      <c r="H111" s="11"/>
      <c r="I111" s="2"/>
    </row>
    <row r="112" spans="1:9" ht="12.75" customHeight="1" x14ac:dyDescent="0.2">
      <c r="A112" s="36" t="s">
        <v>14</v>
      </c>
      <c r="B112" s="36"/>
      <c r="C112" s="36"/>
      <c r="D112" s="36"/>
      <c r="E112" s="36"/>
      <c r="F112" s="36"/>
      <c r="G112" s="36"/>
      <c r="H112" s="28">
        <f>SUM(H110:H111)</f>
        <v>182.5</v>
      </c>
      <c r="I112" s="2"/>
    </row>
    <row r="113" spans="1:9" s="4" customFormat="1" ht="12.75" customHeight="1" x14ac:dyDescent="0.2">
      <c r="A113" s="12" t="s">
        <v>0</v>
      </c>
      <c r="B113" s="13" t="s">
        <v>4</v>
      </c>
      <c r="C113" s="41" t="s">
        <v>6</v>
      </c>
      <c r="D113" s="41"/>
      <c r="E113" s="13" t="s">
        <v>5</v>
      </c>
      <c r="F113" s="5" t="s">
        <v>1</v>
      </c>
      <c r="G113" s="5" t="s">
        <v>2</v>
      </c>
      <c r="H113" s="5" t="s">
        <v>3</v>
      </c>
      <c r="I113" s="3"/>
    </row>
    <row r="114" spans="1:9" ht="18" customHeight="1" x14ac:dyDescent="0.2">
      <c r="A114" s="33" t="s">
        <v>44</v>
      </c>
      <c r="B114" s="34" t="s">
        <v>12</v>
      </c>
      <c r="C114" s="35" t="s">
        <v>43</v>
      </c>
      <c r="D114" s="35"/>
      <c r="E114" s="34" t="s">
        <v>8</v>
      </c>
      <c r="F114" s="10">
        <v>182.5</v>
      </c>
      <c r="G114" s="9">
        <v>1</v>
      </c>
      <c r="H114" s="11">
        <f>F114*G114</f>
        <v>182.5</v>
      </c>
      <c r="I114" s="2"/>
    </row>
    <row r="115" spans="1:9" ht="18" customHeight="1" x14ac:dyDescent="0.2">
      <c r="A115" s="33"/>
      <c r="B115" s="34"/>
      <c r="C115" s="35"/>
      <c r="D115" s="35"/>
      <c r="E115" s="34"/>
      <c r="F115" s="10"/>
      <c r="G115" s="9"/>
      <c r="H115" s="11"/>
      <c r="I115" s="2"/>
    </row>
    <row r="116" spans="1:9" ht="12.75" customHeight="1" x14ac:dyDescent="0.2">
      <c r="A116" s="36" t="s">
        <v>14</v>
      </c>
      <c r="B116" s="36"/>
      <c r="C116" s="36"/>
      <c r="D116" s="36"/>
      <c r="E116" s="36"/>
      <c r="F116" s="36"/>
      <c r="G116" s="36"/>
      <c r="H116" s="28">
        <f>SUM(H114:H115)</f>
        <v>182.5</v>
      </c>
      <c r="I116" s="2"/>
    </row>
    <row r="117" spans="1:9" ht="15.75" customHeight="1" x14ac:dyDescent="0.2">
      <c r="A117" s="37" t="s">
        <v>7</v>
      </c>
      <c r="B117" s="37"/>
      <c r="C117" s="37"/>
      <c r="D117" s="37"/>
      <c r="E117" s="37"/>
      <c r="F117" s="37"/>
      <c r="G117" s="37"/>
      <c r="H117" s="26">
        <f>H112+H116</f>
        <v>365</v>
      </c>
      <c r="I117" s="2"/>
    </row>
    <row r="118" spans="1:9" ht="15" customHeight="1" x14ac:dyDescent="0.2">
      <c r="A118" s="38" t="s">
        <v>21</v>
      </c>
      <c r="B118" s="38"/>
      <c r="C118" s="38"/>
      <c r="D118" s="38"/>
      <c r="E118" s="39" t="s">
        <v>10</v>
      </c>
      <c r="F118" s="39"/>
      <c r="G118" s="40" t="s">
        <v>11</v>
      </c>
      <c r="H118" s="40"/>
    </row>
    <row r="119" spans="1:9" s="24" customFormat="1" ht="12.95" customHeight="1" x14ac:dyDescent="0.2">
      <c r="A119" s="20" t="s">
        <v>0</v>
      </c>
      <c r="B119" s="21" t="s">
        <v>4</v>
      </c>
      <c r="C119" s="32" t="s">
        <v>6</v>
      </c>
      <c r="D119" s="32"/>
      <c r="E119" s="21" t="s">
        <v>5</v>
      </c>
      <c r="F119" s="22" t="s">
        <v>1</v>
      </c>
      <c r="G119" s="22" t="s">
        <v>2</v>
      </c>
      <c r="H119" s="22" t="s">
        <v>3</v>
      </c>
      <c r="I119" s="23"/>
    </row>
    <row r="120" spans="1:9" ht="18" customHeight="1" x14ac:dyDescent="0.2">
      <c r="A120" s="33" t="s">
        <v>39</v>
      </c>
      <c r="B120" s="34" t="s">
        <v>12</v>
      </c>
      <c r="C120" s="35" t="s">
        <v>37</v>
      </c>
      <c r="D120" s="35"/>
      <c r="E120" s="34" t="s">
        <v>8</v>
      </c>
      <c r="F120" s="10">
        <v>182.5</v>
      </c>
      <c r="G120" s="9">
        <v>1</v>
      </c>
      <c r="H120" s="11">
        <f>F120*G120</f>
        <v>182.5</v>
      </c>
      <c r="I120" s="2"/>
    </row>
    <row r="121" spans="1:9" ht="18" customHeight="1" x14ac:dyDescent="0.2">
      <c r="A121" s="33"/>
      <c r="B121" s="34"/>
      <c r="C121" s="35"/>
      <c r="D121" s="35"/>
      <c r="E121" s="34"/>
      <c r="F121" s="10"/>
      <c r="G121" s="9"/>
      <c r="H121" s="11"/>
      <c r="I121" s="2"/>
    </row>
    <row r="122" spans="1:9" ht="18" customHeight="1" x14ac:dyDescent="0.2">
      <c r="A122" s="33" t="s">
        <v>39</v>
      </c>
      <c r="B122" s="34" t="s">
        <v>12</v>
      </c>
      <c r="C122" s="35" t="s">
        <v>38</v>
      </c>
      <c r="D122" s="35"/>
      <c r="E122" s="34" t="s">
        <v>8</v>
      </c>
      <c r="F122" s="10"/>
      <c r="G122" s="9"/>
      <c r="H122" s="11"/>
      <c r="I122" s="2"/>
    </row>
    <row r="123" spans="1:9" ht="18" customHeight="1" x14ac:dyDescent="0.2">
      <c r="A123" s="33"/>
      <c r="B123" s="34"/>
      <c r="C123" s="35"/>
      <c r="D123" s="35"/>
      <c r="E123" s="34"/>
      <c r="F123" s="10"/>
      <c r="G123" s="9"/>
      <c r="H123" s="11"/>
      <c r="I123" s="2"/>
    </row>
    <row r="124" spans="1:9" ht="12.75" customHeight="1" x14ac:dyDescent="0.2">
      <c r="A124" s="36" t="s">
        <v>14</v>
      </c>
      <c r="B124" s="36"/>
      <c r="C124" s="36"/>
      <c r="D124" s="36"/>
      <c r="E124" s="36"/>
      <c r="F124" s="36"/>
      <c r="G124" s="36"/>
      <c r="H124" s="28">
        <f>SUM(H120:H121)</f>
        <v>182.5</v>
      </c>
      <c r="I124" s="2"/>
    </row>
    <row r="125" spans="1:9" s="24" customFormat="1" ht="12.95" customHeight="1" x14ac:dyDescent="0.2">
      <c r="A125" s="20" t="s">
        <v>0</v>
      </c>
      <c r="B125" s="21" t="s">
        <v>4</v>
      </c>
      <c r="C125" s="32" t="s">
        <v>6</v>
      </c>
      <c r="D125" s="32"/>
      <c r="E125" s="21" t="s">
        <v>5</v>
      </c>
      <c r="F125" s="22" t="s">
        <v>1</v>
      </c>
      <c r="G125" s="22" t="s">
        <v>2</v>
      </c>
      <c r="H125" s="22" t="s">
        <v>3</v>
      </c>
      <c r="I125" s="23"/>
    </row>
    <row r="126" spans="1:9" ht="18" customHeight="1" x14ac:dyDescent="0.2">
      <c r="A126" s="33" t="s">
        <v>40</v>
      </c>
      <c r="B126" s="34" t="s">
        <v>12</v>
      </c>
      <c r="C126" s="35" t="s">
        <v>47</v>
      </c>
      <c r="D126" s="35"/>
      <c r="E126" s="34" t="s">
        <v>8</v>
      </c>
      <c r="F126" s="10">
        <v>182.5</v>
      </c>
      <c r="G126" s="9">
        <v>1</v>
      </c>
      <c r="H126" s="11">
        <f>F126*G126</f>
        <v>182.5</v>
      </c>
      <c r="I126" s="2"/>
    </row>
    <row r="127" spans="1:9" ht="18" customHeight="1" x14ac:dyDescent="0.2">
      <c r="A127" s="33"/>
      <c r="B127" s="34"/>
      <c r="C127" s="35"/>
      <c r="D127" s="35"/>
      <c r="E127" s="34"/>
      <c r="F127" s="10"/>
      <c r="G127" s="9"/>
      <c r="H127" s="11"/>
      <c r="I127" s="2"/>
    </row>
    <row r="128" spans="1:9" ht="18" customHeight="1" x14ac:dyDescent="0.2">
      <c r="A128" s="33" t="s">
        <v>40</v>
      </c>
      <c r="B128" s="34" t="s">
        <v>12</v>
      </c>
      <c r="C128" s="35" t="s">
        <v>46</v>
      </c>
      <c r="D128" s="35"/>
      <c r="E128" s="34" t="s">
        <v>8</v>
      </c>
      <c r="F128" s="1"/>
      <c r="G128" s="1"/>
      <c r="H128" s="1"/>
      <c r="I128" s="2"/>
    </row>
    <row r="129" spans="1:9" ht="18" customHeight="1" x14ac:dyDescent="0.2">
      <c r="A129" s="33"/>
      <c r="B129" s="34"/>
      <c r="C129" s="35"/>
      <c r="D129" s="35"/>
      <c r="E129" s="34"/>
      <c r="F129" s="1"/>
      <c r="G129" s="1"/>
      <c r="H129" s="1"/>
      <c r="I129" s="2"/>
    </row>
    <row r="130" spans="1:9" ht="12.75" customHeight="1" x14ac:dyDescent="0.2">
      <c r="A130" s="36" t="s">
        <v>14</v>
      </c>
      <c r="B130" s="36"/>
      <c r="C130" s="36"/>
      <c r="D130" s="36"/>
      <c r="E130" s="36"/>
      <c r="F130" s="36"/>
      <c r="G130" s="36"/>
      <c r="H130" s="28">
        <f>SUM(H126:H127)</f>
        <v>182.5</v>
      </c>
      <c r="I130" s="2"/>
    </row>
    <row r="131" spans="1:9" s="4" customFormat="1" ht="12.75" customHeight="1" x14ac:dyDescent="0.2">
      <c r="A131" s="12" t="s">
        <v>0</v>
      </c>
      <c r="B131" s="13" t="s">
        <v>4</v>
      </c>
      <c r="C131" s="41" t="s">
        <v>6</v>
      </c>
      <c r="D131" s="41"/>
      <c r="E131" s="13" t="s">
        <v>5</v>
      </c>
      <c r="F131" s="5" t="s">
        <v>1</v>
      </c>
      <c r="G131" s="5" t="s">
        <v>2</v>
      </c>
      <c r="H131" s="5" t="s">
        <v>3</v>
      </c>
      <c r="I131" s="3"/>
    </row>
    <row r="132" spans="1:9" ht="18" customHeight="1" x14ac:dyDescent="0.2">
      <c r="A132" s="33" t="s">
        <v>44</v>
      </c>
      <c r="B132" s="34" t="s">
        <v>12</v>
      </c>
      <c r="C132" s="35" t="s">
        <v>43</v>
      </c>
      <c r="D132" s="35"/>
      <c r="E132" s="34" t="s">
        <v>8</v>
      </c>
      <c r="F132" s="10">
        <v>182.5</v>
      </c>
      <c r="G132" s="9">
        <v>1</v>
      </c>
      <c r="H132" s="11">
        <f>F132*G132</f>
        <v>182.5</v>
      </c>
      <c r="I132" s="2"/>
    </row>
    <row r="133" spans="1:9" ht="18" customHeight="1" x14ac:dyDescent="0.2">
      <c r="A133" s="33"/>
      <c r="B133" s="34"/>
      <c r="C133" s="35"/>
      <c r="D133" s="35"/>
      <c r="E133" s="34"/>
      <c r="F133" s="10"/>
      <c r="G133" s="9"/>
      <c r="H133" s="11"/>
      <c r="I133" s="2"/>
    </row>
    <row r="134" spans="1:9" ht="12.75" customHeight="1" x14ac:dyDescent="0.2">
      <c r="A134" s="36" t="s">
        <v>14</v>
      </c>
      <c r="B134" s="36"/>
      <c r="C134" s="36"/>
      <c r="D134" s="36"/>
      <c r="E134" s="36"/>
      <c r="F134" s="36"/>
      <c r="G134" s="36"/>
      <c r="H134" s="28">
        <f>SUM(H132:H133)</f>
        <v>182.5</v>
      </c>
      <c r="I134" s="2"/>
    </row>
    <row r="135" spans="1:9" ht="15.75" customHeight="1" x14ac:dyDescent="0.2">
      <c r="A135" s="37" t="s">
        <v>7</v>
      </c>
      <c r="B135" s="37"/>
      <c r="C135" s="37"/>
      <c r="D135" s="37"/>
      <c r="E135" s="37"/>
      <c r="F135" s="37"/>
      <c r="G135" s="37"/>
      <c r="H135" s="26">
        <f>H124+H130+H134</f>
        <v>547.5</v>
      </c>
      <c r="I135" s="2"/>
    </row>
    <row r="136" spans="1:9" ht="15" customHeight="1" x14ac:dyDescent="0.2">
      <c r="A136" s="38" t="s">
        <v>22</v>
      </c>
      <c r="B136" s="38"/>
      <c r="C136" s="38"/>
      <c r="D136" s="38"/>
      <c r="E136" s="39" t="s">
        <v>10</v>
      </c>
      <c r="F136" s="39"/>
      <c r="G136" s="40" t="s">
        <v>23</v>
      </c>
      <c r="H136" s="40"/>
    </row>
    <row r="137" spans="1:9" s="4" customFormat="1" ht="12.95" customHeight="1" x14ac:dyDescent="0.2">
      <c r="A137" s="12" t="s">
        <v>0</v>
      </c>
      <c r="B137" s="13" t="s">
        <v>4</v>
      </c>
      <c r="C137" s="41" t="s">
        <v>6</v>
      </c>
      <c r="D137" s="41"/>
      <c r="E137" s="13" t="s">
        <v>5</v>
      </c>
      <c r="F137" s="5" t="s">
        <v>1</v>
      </c>
      <c r="G137" s="5" t="s">
        <v>2</v>
      </c>
      <c r="H137" s="5" t="s">
        <v>3</v>
      </c>
      <c r="I137" s="3"/>
    </row>
    <row r="138" spans="1:9" ht="18" customHeight="1" x14ac:dyDescent="0.2">
      <c r="A138" s="33" t="s">
        <v>70</v>
      </c>
      <c r="B138" s="34" t="s">
        <v>24</v>
      </c>
      <c r="C138" s="35" t="s">
        <v>37</v>
      </c>
      <c r="D138" s="35"/>
      <c r="E138" s="34" t="s">
        <v>8</v>
      </c>
      <c r="F138" s="10">
        <v>365</v>
      </c>
      <c r="G138" s="9">
        <v>1</v>
      </c>
      <c r="H138" s="11">
        <f>F138*G138</f>
        <v>365</v>
      </c>
      <c r="I138" s="2"/>
    </row>
    <row r="139" spans="1:9" ht="18" customHeight="1" x14ac:dyDescent="0.2">
      <c r="A139" s="33"/>
      <c r="B139" s="34"/>
      <c r="C139" s="35"/>
      <c r="D139" s="35"/>
      <c r="E139" s="34"/>
      <c r="F139" s="10"/>
      <c r="G139" s="9"/>
      <c r="H139" s="11"/>
      <c r="I139" s="2"/>
    </row>
    <row r="140" spans="1:9" ht="18" customHeight="1" x14ac:dyDescent="0.2">
      <c r="A140" s="33" t="s">
        <v>70</v>
      </c>
      <c r="B140" s="34" t="s">
        <v>24</v>
      </c>
      <c r="C140" s="35" t="s">
        <v>38</v>
      </c>
      <c r="D140" s="35"/>
      <c r="E140" s="34" t="s">
        <v>8</v>
      </c>
      <c r="F140" s="10"/>
      <c r="G140" s="9"/>
      <c r="H140" s="11"/>
      <c r="I140" s="2"/>
    </row>
    <row r="141" spans="1:9" ht="18" customHeight="1" x14ac:dyDescent="0.2">
      <c r="A141" s="33"/>
      <c r="B141" s="34"/>
      <c r="C141" s="35"/>
      <c r="D141" s="35"/>
      <c r="E141" s="34"/>
      <c r="F141" s="10"/>
      <c r="G141" s="9"/>
      <c r="H141" s="11"/>
      <c r="I141" s="2"/>
    </row>
    <row r="142" spans="1:9" ht="18" customHeight="1" x14ac:dyDescent="0.2">
      <c r="A142" s="29"/>
      <c r="B142" s="30"/>
      <c r="C142" s="31"/>
      <c r="D142" s="31"/>
      <c r="E142" s="30"/>
      <c r="F142" s="10"/>
      <c r="G142" s="9"/>
      <c r="H142" s="11"/>
      <c r="I142" s="2"/>
    </row>
    <row r="143" spans="1:9" ht="18" customHeight="1" x14ac:dyDescent="0.2">
      <c r="A143" s="33" t="s">
        <v>71</v>
      </c>
      <c r="B143" s="34" t="s">
        <v>24</v>
      </c>
      <c r="C143" s="35" t="s">
        <v>37</v>
      </c>
      <c r="D143" s="35"/>
      <c r="E143" s="34" t="s">
        <v>8</v>
      </c>
      <c r="F143" s="10">
        <v>439.09</v>
      </c>
      <c r="G143" s="9">
        <v>1</v>
      </c>
      <c r="H143" s="11">
        <f>F143*G143</f>
        <v>439.09</v>
      </c>
      <c r="I143" s="2"/>
    </row>
    <row r="144" spans="1:9" ht="18" customHeight="1" x14ac:dyDescent="0.2">
      <c r="A144" s="33"/>
      <c r="B144" s="34"/>
      <c r="C144" s="35"/>
      <c r="D144" s="35"/>
      <c r="E144" s="34"/>
      <c r="F144" s="10"/>
      <c r="G144" s="9"/>
      <c r="H144" s="11"/>
      <c r="I144" s="2"/>
    </row>
    <row r="145" spans="1:9" ht="18" customHeight="1" x14ac:dyDescent="0.2">
      <c r="A145" s="33" t="s">
        <v>71</v>
      </c>
      <c r="B145" s="34" t="s">
        <v>24</v>
      </c>
      <c r="C145" s="35" t="s">
        <v>38</v>
      </c>
      <c r="D145" s="35"/>
      <c r="E145" s="34" t="s">
        <v>8</v>
      </c>
      <c r="F145" s="10"/>
      <c r="G145" s="9"/>
      <c r="H145" s="11"/>
      <c r="I145" s="2"/>
    </row>
    <row r="146" spans="1:9" ht="18" customHeight="1" x14ac:dyDescent="0.2">
      <c r="A146" s="33"/>
      <c r="B146" s="34"/>
      <c r="C146" s="35"/>
      <c r="D146" s="35"/>
      <c r="E146" s="34"/>
      <c r="F146" s="10"/>
      <c r="G146" s="9"/>
      <c r="H146" s="11"/>
      <c r="I146" s="2"/>
    </row>
    <row r="147" spans="1:9" ht="12.75" customHeight="1" x14ac:dyDescent="0.2">
      <c r="A147" s="36" t="s">
        <v>14</v>
      </c>
      <c r="B147" s="36"/>
      <c r="C147" s="36"/>
      <c r="D147" s="36"/>
      <c r="E147" s="36"/>
      <c r="F147" s="36"/>
      <c r="G147" s="36"/>
      <c r="H147" s="28">
        <f>SUM(H138:H146)</f>
        <v>804.08999999999992</v>
      </c>
      <c r="I147" s="2"/>
    </row>
    <row r="148" spans="1:9" ht="15.75" customHeight="1" x14ac:dyDescent="0.2">
      <c r="A148" s="37" t="s">
        <v>7</v>
      </c>
      <c r="B148" s="37"/>
      <c r="C148" s="37"/>
      <c r="D148" s="37"/>
      <c r="E148" s="37"/>
      <c r="F148" s="37"/>
      <c r="G148" s="37"/>
      <c r="H148" s="26">
        <f>H147</f>
        <v>804.08999999999992</v>
      </c>
      <c r="I148" s="2"/>
    </row>
    <row r="149" spans="1:9" ht="15" customHeight="1" x14ac:dyDescent="0.2">
      <c r="A149" s="38" t="s">
        <v>35</v>
      </c>
      <c r="B149" s="38"/>
      <c r="C149" s="38"/>
      <c r="D149" s="38"/>
      <c r="E149" s="39" t="s">
        <v>10</v>
      </c>
      <c r="F149" s="39"/>
      <c r="G149" s="40" t="s">
        <v>11</v>
      </c>
      <c r="H149" s="40"/>
    </row>
    <row r="150" spans="1:9" s="4" customFormat="1" ht="12.95" customHeight="1" x14ac:dyDescent="0.2">
      <c r="A150" s="12" t="s">
        <v>0</v>
      </c>
      <c r="B150" s="13" t="s">
        <v>4</v>
      </c>
      <c r="C150" s="41" t="s">
        <v>6</v>
      </c>
      <c r="D150" s="41"/>
      <c r="E150" s="13" t="s">
        <v>5</v>
      </c>
      <c r="F150" s="5" t="s">
        <v>1</v>
      </c>
      <c r="G150" s="5" t="s">
        <v>2</v>
      </c>
      <c r="H150" s="5" t="s">
        <v>3</v>
      </c>
      <c r="I150" s="3"/>
    </row>
    <row r="151" spans="1:9" ht="18" customHeight="1" x14ac:dyDescent="0.2">
      <c r="A151" s="33" t="s">
        <v>41</v>
      </c>
      <c r="B151" s="34" t="s">
        <v>12</v>
      </c>
      <c r="C151" s="35" t="s">
        <v>45</v>
      </c>
      <c r="D151" s="35"/>
      <c r="E151" s="34" t="s">
        <v>8</v>
      </c>
      <c r="F151" s="10">
        <v>182.5</v>
      </c>
      <c r="G151" s="9">
        <v>1</v>
      </c>
      <c r="H151" s="11">
        <f>F151*G151</f>
        <v>182.5</v>
      </c>
      <c r="I151" s="2"/>
    </row>
    <row r="152" spans="1:9" ht="18" customHeight="1" x14ac:dyDescent="0.2">
      <c r="A152" s="33"/>
      <c r="B152" s="34"/>
      <c r="C152" s="35"/>
      <c r="D152" s="35"/>
      <c r="E152" s="34"/>
      <c r="F152" s="10"/>
      <c r="G152" s="9"/>
      <c r="H152" s="11"/>
      <c r="I152" s="2"/>
    </row>
    <row r="153" spans="1:9" ht="12.75" customHeight="1" x14ac:dyDescent="0.2">
      <c r="A153" s="36" t="s">
        <v>14</v>
      </c>
      <c r="B153" s="36"/>
      <c r="C153" s="36"/>
      <c r="D153" s="36"/>
      <c r="E153" s="36"/>
      <c r="F153" s="36"/>
      <c r="G153" s="36"/>
      <c r="H153" s="28">
        <f>SUM(H151:H152)</f>
        <v>182.5</v>
      </c>
      <c r="I153" s="2"/>
    </row>
    <row r="154" spans="1:9" ht="15.75" customHeight="1" x14ac:dyDescent="0.2">
      <c r="A154" s="37" t="s">
        <v>7</v>
      </c>
      <c r="B154" s="37"/>
      <c r="C154" s="37"/>
      <c r="D154" s="37"/>
      <c r="E154" s="37"/>
      <c r="F154" s="37"/>
      <c r="G154" s="37"/>
      <c r="H154" s="26">
        <f>H153</f>
        <v>182.5</v>
      </c>
      <c r="I154" s="2"/>
    </row>
    <row r="155" spans="1:9" ht="15" customHeight="1" x14ac:dyDescent="0.2">
      <c r="A155" s="38" t="s">
        <v>72</v>
      </c>
      <c r="B155" s="38"/>
      <c r="C155" s="38"/>
      <c r="D155" s="38"/>
      <c r="E155" s="39" t="s">
        <v>10</v>
      </c>
      <c r="F155" s="39"/>
      <c r="G155" s="40" t="s">
        <v>73</v>
      </c>
      <c r="H155" s="40"/>
    </row>
    <row r="156" spans="1:9" s="24" customFormat="1" ht="12.75" customHeight="1" x14ac:dyDescent="0.2">
      <c r="A156" s="20" t="s">
        <v>0</v>
      </c>
      <c r="B156" s="21" t="s">
        <v>4</v>
      </c>
      <c r="C156" s="32" t="s">
        <v>6</v>
      </c>
      <c r="D156" s="32"/>
      <c r="E156" s="21" t="s">
        <v>5</v>
      </c>
      <c r="F156" s="22" t="s">
        <v>1</v>
      </c>
      <c r="G156" s="22" t="s">
        <v>2</v>
      </c>
      <c r="H156" s="22" t="s">
        <v>3</v>
      </c>
      <c r="I156" s="23"/>
    </row>
    <row r="157" spans="1:9" ht="18" customHeight="1" x14ac:dyDescent="0.2">
      <c r="A157" s="33" t="s">
        <v>54</v>
      </c>
      <c r="B157" s="34" t="s">
        <v>74</v>
      </c>
      <c r="C157" s="35" t="s">
        <v>49</v>
      </c>
      <c r="D157" s="35"/>
      <c r="E157" s="34" t="s">
        <v>50</v>
      </c>
      <c r="F157" s="10">
        <v>730</v>
      </c>
      <c r="G157" s="9">
        <v>1.5</v>
      </c>
      <c r="H157" s="11">
        <f>F157*G157</f>
        <v>1095</v>
      </c>
      <c r="I157" s="2"/>
    </row>
    <row r="158" spans="1:9" ht="18" customHeight="1" x14ac:dyDescent="0.2">
      <c r="A158" s="33"/>
      <c r="B158" s="34"/>
      <c r="C158" s="35"/>
      <c r="D158" s="35"/>
      <c r="E158" s="34"/>
      <c r="F158" s="10"/>
      <c r="G158" s="9"/>
      <c r="H158" s="11"/>
      <c r="I158" s="2"/>
    </row>
    <row r="159" spans="1:9" ht="12.75" customHeight="1" x14ac:dyDescent="0.2">
      <c r="A159" s="36" t="s">
        <v>14</v>
      </c>
      <c r="B159" s="36"/>
      <c r="C159" s="36"/>
      <c r="D159" s="36"/>
      <c r="E159" s="36"/>
      <c r="F159" s="36"/>
      <c r="G159" s="36"/>
      <c r="H159" s="28">
        <f>SUM(H157:H158)</f>
        <v>1095</v>
      </c>
      <c r="I159" s="2"/>
    </row>
    <row r="160" spans="1:9" ht="15.75" customHeight="1" x14ac:dyDescent="0.2">
      <c r="A160" s="37" t="s">
        <v>33</v>
      </c>
      <c r="B160" s="37"/>
      <c r="C160" s="37"/>
      <c r="D160" s="37"/>
      <c r="E160" s="37"/>
      <c r="F160" s="37"/>
      <c r="G160" s="37"/>
      <c r="H160" s="26">
        <f>H159</f>
        <v>1095</v>
      </c>
      <c r="I160" s="2"/>
    </row>
    <row r="161" spans="1:9" ht="15" customHeight="1" x14ac:dyDescent="0.2">
      <c r="A161" s="38" t="s">
        <v>75</v>
      </c>
      <c r="B161" s="38"/>
      <c r="C161" s="38"/>
      <c r="D161" s="38"/>
      <c r="E161" s="39" t="s">
        <v>10</v>
      </c>
      <c r="F161" s="39"/>
      <c r="G161" s="40" t="s">
        <v>76</v>
      </c>
      <c r="H161" s="40"/>
    </row>
    <row r="162" spans="1:9" s="24" customFormat="1" ht="12.75" customHeight="1" x14ac:dyDescent="0.2">
      <c r="A162" s="20" t="s">
        <v>0</v>
      </c>
      <c r="B162" s="21" t="s">
        <v>4</v>
      </c>
      <c r="C162" s="32" t="s">
        <v>6</v>
      </c>
      <c r="D162" s="32"/>
      <c r="E162" s="21" t="s">
        <v>5</v>
      </c>
      <c r="F162" s="22" t="s">
        <v>1</v>
      </c>
      <c r="G162" s="22" t="s">
        <v>2</v>
      </c>
      <c r="H162" s="22" t="s">
        <v>3</v>
      </c>
      <c r="I162" s="23"/>
    </row>
    <row r="163" spans="1:9" ht="18" customHeight="1" x14ac:dyDescent="0.2">
      <c r="A163" s="33" t="s">
        <v>52</v>
      </c>
      <c r="B163" s="34" t="s">
        <v>77</v>
      </c>
      <c r="C163" s="35" t="s">
        <v>49</v>
      </c>
      <c r="D163" s="35"/>
      <c r="E163" s="34" t="s">
        <v>50</v>
      </c>
      <c r="F163" s="10">
        <v>730</v>
      </c>
      <c r="G163" s="9">
        <v>1.5</v>
      </c>
      <c r="H163" s="11">
        <f>F163*G163</f>
        <v>1095</v>
      </c>
      <c r="I163" s="2"/>
    </row>
    <row r="164" spans="1:9" ht="18" customHeight="1" x14ac:dyDescent="0.2">
      <c r="A164" s="33"/>
      <c r="B164" s="34"/>
      <c r="C164" s="35"/>
      <c r="D164" s="35"/>
      <c r="E164" s="34"/>
      <c r="F164" s="10"/>
      <c r="G164" s="9"/>
      <c r="H164" s="11"/>
      <c r="I164" s="2"/>
    </row>
    <row r="165" spans="1:9" ht="12.75" customHeight="1" x14ac:dyDescent="0.2">
      <c r="A165" s="36" t="s">
        <v>14</v>
      </c>
      <c r="B165" s="36"/>
      <c r="C165" s="36"/>
      <c r="D165" s="36"/>
      <c r="E165" s="36"/>
      <c r="F165" s="36"/>
      <c r="G165" s="36"/>
      <c r="H165" s="28">
        <f>SUM(H163:H164)</f>
        <v>1095</v>
      </c>
      <c r="I165" s="2"/>
    </row>
    <row r="166" spans="1:9" ht="15.75" customHeight="1" x14ac:dyDescent="0.2">
      <c r="A166" s="37" t="s">
        <v>33</v>
      </c>
      <c r="B166" s="37"/>
      <c r="C166" s="37"/>
      <c r="D166" s="37"/>
      <c r="E166" s="37"/>
      <c r="F166" s="37"/>
      <c r="G166" s="37"/>
      <c r="H166" s="26">
        <f>H165</f>
        <v>1095</v>
      </c>
      <c r="I166" s="2"/>
    </row>
    <row r="167" spans="1:9" ht="15" customHeight="1" x14ac:dyDescent="0.2">
      <c r="A167" s="38" t="s">
        <v>34</v>
      </c>
      <c r="B167" s="38"/>
      <c r="C167" s="38"/>
      <c r="D167" s="38"/>
      <c r="E167" s="39" t="s">
        <v>10</v>
      </c>
      <c r="F167" s="39"/>
      <c r="G167" s="40" t="s">
        <v>11</v>
      </c>
      <c r="H167" s="40"/>
    </row>
    <row r="168" spans="1:9" s="24" customFormat="1" ht="12.75" customHeight="1" x14ac:dyDescent="0.2">
      <c r="A168" s="20" t="s">
        <v>0</v>
      </c>
      <c r="B168" s="21" t="s">
        <v>4</v>
      </c>
      <c r="C168" s="32" t="s">
        <v>6</v>
      </c>
      <c r="D168" s="32"/>
      <c r="E168" s="21" t="s">
        <v>5</v>
      </c>
      <c r="F168" s="22" t="s">
        <v>1</v>
      </c>
      <c r="G168" s="22" t="s">
        <v>2</v>
      </c>
      <c r="H168" s="22" t="s">
        <v>3</v>
      </c>
      <c r="I168" s="23"/>
    </row>
    <row r="169" spans="1:9" ht="18" customHeight="1" x14ac:dyDescent="0.2">
      <c r="A169" s="33" t="s">
        <v>52</v>
      </c>
      <c r="B169" s="34" t="s">
        <v>28</v>
      </c>
      <c r="C169" s="35" t="s">
        <v>78</v>
      </c>
      <c r="D169" s="35"/>
      <c r="E169" s="34" t="s">
        <v>29</v>
      </c>
      <c r="F169" s="10">
        <v>730</v>
      </c>
      <c r="G169" s="9">
        <v>1.5</v>
      </c>
      <c r="H169" s="11">
        <f>F169*G169</f>
        <v>1095</v>
      </c>
      <c r="I169" s="2"/>
    </row>
    <row r="170" spans="1:9" ht="18" customHeight="1" x14ac:dyDescent="0.2">
      <c r="A170" s="33"/>
      <c r="B170" s="34"/>
      <c r="C170" s="35"/>
      <c r="D170" s="35"/>
      <c r="E170" s="34"/>
      <c r="F170" s="10"/>
      <c r="G170" s="9"/>
      <c r="H170" s="11"/>
      <c r="I170" s="2"/>
    </row>
    <row r="171" spans="1:9" ht="12.75" customHeight="1" x14ac:dyDescent="0.2">
      <c r="A171" s="36" t="s">
        <v>14</v>
      </c>
      <c r="B171" s="36"/>
      <c r="C171" s="36"/>
      <c r="D171" s="36"/>
      <c r="E171" s="36"/>
      <c r="F171" s="36"/>
      <c r="G171" s="36"/>
      <c r="H171" s="28">
        <f>SUM(H169:H170)</f>
        <v>1095</v>
      </c>
      <c r="I171" s="2"/>
    </row>
    <row r="172" spans="1:9" s="24" customFormat="1" ht="12.75" customHeight="1" x14ac:dyDescent="0.2">
      <c r="A172" s="20" t="s">
        <v>0</v>
      </c>
      <c r="B172" s="21" t="s">
        <v>4</v>
      </c>
      <c r="C172" s="32" t="s">
        <v>6</v>
      </c>
      <c r="D172" s="32"/>
      <c r="E172" s="21" t="s">
        <v>5</v>
      </c>
      <c r="F172" s="22" t="s">
        <v>1</v>
      </c>
      <c r="G172" s="22" t="s">
        <v>2</v>
      </c>
      <c r="H172" s="22" t="s">
        <v>3</v>
      </c>
      <c r="I172" s="23"/>
    </row>
    <row r="173" spans="1:9" ht="18" customHeight="1" x14ac:dyDescent="0.2">
      <c r="A173" s="33" t="s">
        <v>58</v>
      </c>
      <c r="B173" s="34" t="s">
        <v>28</v>
      </c>
      <c r="C173" s="35" t="s">
        <v>59</v>
      </c>
      <c r="D173" s="35"/>
      <c r="E173" s="34" t="s">
        <v>29</v>
      </c>
      <c r="F173" s="10">
        <v>730</v>
      </c>
      <c r="G173" s="9">
        <v>3.5</v>
      </c>
      <c r="H173" s="11">
        <f>F173*G173</f>
        <v>2555</v>
      </c>
      <c r="I173" s="2"/>
    </row>
    <row r="174" spans="1:9" ht="18" customHeight="1" x14ac:dyDescent="0.2">
      <c r="A174" s="33"/>
      <c r="B174" s="34"/>
      <c r="C174" s="35"/>
      <c r="D174" s="35"/>
      <c r="E174" s="34"/>
      <c r="F174" s="10"/>
      <c r="G174" s="9"/>
      <c r="H174" s="11"/>
      <c r="I174" s="2"/>
    </row>
    <row r="175" spans="1:9" ht="12.75" customHeight="1" x14ac:dyDescent="0.2">
      <c r="A175" s="36" t="s">
        <v>14</v>
      </c>
      <c r="B175" s="36"/>
      <c r="C175" s="36"/>
      <c r="D175" s="36"/>
      <c r="E175" s="36"/>
      <c r="F175" s="36"/>
      <c r="G175" s="36"/>
      <c r="H175" s="28">
        <f>SUM(H173:H174)</f>
        <v>2555</v>
      </c>
      <c r="I175" s="2"/>
    </row>
    <row r="176" spans="1:9" ht="15.75" customHeight="1" x14ac:dyDescent="0.2">
      <c r="A176" s="37" t="s">
        <v>30</v>
      </c>
      <c r="B176" s="37"/>
      <c r="C176" s="37"/>
      <c r="D176" s="37"/>
      <c r="E176" s="37"/>
      <c r="F176" s="37"/>
      <c r="G176" s="37"/>
      <c r="H176" s="26">
        <f>H171+H175</f>
        <v>3650</v>
      </c>
      <c r="I176" s="2"/>
    </row>
    <row r="177" spans="1:9" ht="15" customHeight="1" x14ac:dyDescent="0.2">
      <c r="A177" s="38" t="s">
        <v>25</v>
      </c>
      <c r="B177" s="38"/>
      <c r="C177" s="38"/>
      <c r="D177" s="38"/>
      <c r="E177" s="39" t="s">
        <v>10</v>
      </c>
      <c r="F177" s="39"/>
      <c r="G177" s="40" t="s">
        <v>26</v>
      </c>
      <c r="H177" s="40"/>
    </row>
    <row r="178" spans="1:9" s="4" customFormat="1" ht="12.95" customHeight="1" x14ac:dyDescent="0.2">
      <c r="A178" s="12" t="s">
        <v>0</v>
      </c>
      <c r="B178" s="13" t="s">
        <v>4</v>
      </c>
      <c r="C178" s="41" t="s">
        <v>6</v>
      </c>
      <c r="D178" s="41"/>
      <c r="E178" s="13" t="s">
        <v>5</v>
      </c>
      <c r="F178" s="5" t="s">
        <v>1</v>
      </c>
      <c r="G178" s="5" t="s">
        <v>2</v>
      </c>
      <c r="H178" s="5" t="s">
        <v>3</v>
      </c>
      <c r="I178" s="3"/>
    </row>
    <row r="179" spans="1:9" ht="18" customHeight="1" x14ac:dyDescent="0.2">
      <c r="A179" s="33" t="s">
        <v>79</v>
      </c>
      <c r="B179" s="34" t="s">
        <v>27</v>
      </c>
      <c r="C179" s="35" t="s">
        <v>45</v>
      </c>
      <c r="D179" s="35"/>
      <c r="E179" s="34" t="s">
        <v>8</v>
      </c>
      <c r="F179" s="10">
        <v>365</v>
      </c>
      <c r="G179" s="9">
        <v>1</v>
      </c>
      <c r="H179" s="11">
        <f>F179*G179</f>
        <v>365</v>
      </c>
      <c r="I179" s="2"/>
    </row>
    <row r="180" spans="1:9" ht="18" customHeight="1" x14ac:dyDescent="0.2">
      <c r="A180" s="33"/>
      <c r="B180" s="34"/>
      <c r="C180" s="35"/>
      <c r="D180" s="35"/>
      <c r="E180" s="34"/>
      <c r="F180" s="10"/>
      <c r="G180" s="9"/>
      <c r="H180" s="11"/>
      <c r="I180" s="2"/>
    </row>
    <row r="181" spans="1:9" ht="18" customHeight="1" x14ac:dyDescent="0.2">
      <c r="A181" s="33" t="s">
        <v>79</v>
      </c>
      <c r="B181" s="34" t="s">
        <v>27</v>
      </c>
      <c r="C181" s="35" t="s">
        <v>43</v>
      </c>
      <c r="D181" s="35"/>
      <c r="E181" s="34" t="s">
        <v>8</v>
      </c>
      <c r="F181" s="10"/>
      <c r="G181" s="9"/>
      <c r="H181" s="11"/>
      <c r="I181" s="2"/>
    </row>
    <row r="182" spans="1:9" ht="18" customHeight="1" x14ac:dyDescent="0.2">
      <c r="A182" s="33"/>
      <c r="B182" s="34"/>
      <c r="C182" s="35"/>
      <c r="D182" s="35"/>
      <c r="E182" s="34"/>
      <c r="F182" s="10"/>
      <c r="G182" s="9"/>
      <c r="H182" s="11"/>
      <c r="I182" s="2"/>
    </row>
    <row r="183" spans="1:9" ht="18" customHeight="1" x14ac:dyDescent="0.2">
      <c r="A183" s="29"/>
      <c r="B183" s="30"/>
      <c r="C183" s="31"/>
      <c r="D183" s="31"/>
      <c r="E183" s="30"/>
      <c r="F183" s="10"/>
      <c r="G183" s="9"/>
      <c r="H183" s="11"/>
      <c r="I183" s="2"/>
    </row>
    <row r="184" spans="1:9" ht="18" customHeight="1" x14ac:dyDescent="0.2">
      <c r="A184" s="33" t="s">
        <v>80</v>
      </c>
      <c r="B184" s="34" t="s">
        <v>27</v>
      </c>
      <c r="C184" s="35" t="s">
        <v>45</v>
      </c>
      <c r="D184" s="35"/>
      <c r="E184" s="34" t="s">
        <v>8</v>
      </c>
      <c r="F184" s="10">
        <v>296.37</v>
      </c>
      <c r="G184" s="9">
        <v>1</v>
      </c>
      <c r="H184" s="11">
        <f>F184*G184</f>
        <v>296.37</v>
      </c>
      <c r="I184" s="2"/>
    </row>
    <row r="185" spans="1:9" ht="18" customHeight="1" x14ac:dyDescent="0.2">
      <c r="A185" s="33"/>
      <c r="B185" s="34"/>
      <c r="C185" s="35"/>
      <c r="D185" s="35"/>
      <c r="E185" s="34"/>
      <c r="F185" s="10"/>
      <c r="G185" s="9"/>
      <c r="H185" s="11"/>
      <c r="I185" s="2"/>
    </row>
    <row r="186" spans="1:9" ht="18" customHeight="1" x14ac:dyDescent="0.2">
      <c r="A186" s="33" t="s">
        <v>80</v>
      </c>
      <c r="B186" s="34" t="s">
        <v>27</v>
      </c>
      <c r="C186" s="35" t="s">
        <v>43</v>
      </c>
      <c r="D186" s="35"/>
      <c r="E186" s="34" t="s">
        <v>8</v>
      </c>
      <c r="F186" s="10"/>
      <c r="G186" s="9"/>
      <c r="H186" s="11"/>
      <c r="I186" s="2"/>
    </row>
    <row r="187" spans="1:9" ht="18" customHeight="1" x14ac:dyDescent="0.2">
      <c r="A187" s="33"/>
      <c r="B187" s="34"/>
      <c r="C187" s="35"/>
      <c r="D187" s="35"/>
      <c r="E187" s="34"/>
      <c r="F187" s="10"/>
      <c r="G187" s="9"/>
      <c r="H187" s="11"/>
      <c r="I187" s="2"/>
    </row>
    <row r="188" spans="1:9" ht="12.75" customHeight="1" x14ac:dyDescent="0.2">
      <c r="A188" s="36" t="s">
        <v>14</v>
      </c>
      <c r="B188" s="36"/>
      <c r="C188" s="36"/>
      <c r="D188" s="36"/>
      <c r="E188" s="36"/>
      <c r="F188" s="36"/>
      <c r="G188" s="36"/>
      <c r="H188" s="28">
        <f>SUM(H179:H187)</f>
        <v>661.37</v>
      </c>
      <c r="I188" s="2"/>
    </row>
    <row r="189" spans="1:9" ht="15.75" customHeight="1" x14ac:dyDescent="0.2">
      <c r="A189" s="37" t="s">
        <v>7</v>
      </c>
      <c r="B189" s="37"/>
      <c r="C189" s="37"/>
      <c r="D189" s="37"/>
      <c r="E189" s="37"/>
      <c r="F189" s="37"/>
      <c r="G189" s="37"/>
      <c r="H189" s="26">
        <f>H188</f>
        <v>661.37</v>
      </c>
      <c r="I189" s="2"/>
    </row>
    <row r="190" spans="1:9" ht="15.75" customHeight="1" x14ac:dyDescent="0.2">
      <c r="A190" s="38" t="s">
        <v>19</v>
      </c>
      <c r="B190" s="38"/>
      <c r="C190" s="38"/>
      <c r="D190" s="38"/>
      <c r="E190" s="39" t="s">
        <v>10</v>
      </c>
      <c r="F190" s="39"/>
      <c r="G190" s="40" t="s">
        <v>11</v>
      </c>
      <c r="H190" s="40"/>
    </row>
    <row r="191" spans="1:9" s="4" customFormat="1" ht="12.75" customHeight="1" x14ac:dyDescent="0.2">
      <c r="A191" s="12" t="s">
        <v>0</v>
      </c>
      <c r="B191" s="13" t="s">
        <v>4</v>
      </c>
      <c r="C191" s="41" t="s">
        <v>6</v>
      </c>
      <c r="D191" s="41"/>
      <c r="E191" s="13" t="s">
        <v>5</v>
      </c>
      <c r="F191" s="5" t="s">
        <v>1</v>
      </c>
      <c r="G191" s="5" t="s">
        <v>2</v>
      </c>
      <c r="H191" s="5" t="s">
        <v>3</v>
      </c>
      <c r="I191" s="3"/>
    </row>
    <row r="192" spans="1:9" ht="18" customHeight="1" x14ac:dyDescent="0.2">
      <c r="A192" s="33" t="s">
        <v>44</v>
      </c>
      <c r="B192" s="34" t="s">
        <v>12</v>
      </c>
      <c r="C192" s="35" t="s">
        <v>43</v>
      </c>
      <c r="D192" s="35"/>
      <c r="E192" s="34" t="s">
        <v>8</v>
      </c>
      <c r="F192" s="10">
        <v>182.5</v>
      </c>
      <c r="G192" s="9">
        <v>1</v>
      </c>
      <c r="H192" s="11">
        <f>F192*G192</f>
        <v>182.5</v>
      </c>
      <c r="I192" s="2"/>
    </row>
    <row r="193" spans="1:9" ht="18" customHeight="1" x14ac:dyDescent="0.2">
      <c r="A193" s="33"/>
      <c r="B193" s="34"/>
      <c r="C193" s="35"/>
      <c r="D193" s="35"/>
      <c r="E193" s="34"/>
      <c r="F193" s="10"/>
      <c r="G193" s="9"/>
      <c r="H193" s="11"/>
      <c r="I193" s="2"/>
    </row>
    <row r="194" spans="1:9" ht="12.75" customHeight="1" x14ac:dyDescent="0.2">
      <c r="A194" s="36" t="s">
        <v>14</v>
      </c>
      <c r="B194" s="36"/>
      <c r="C194" s="36"/>
      <c r="D194" s="36"/>
      <c r="E194" s="36"/>
      <c r="F194" s="36"/>
      <c r="G194" s="36"/>
      <c r="H194" s="28">
        <f>SUM(H192:H193)</f>
        <v>182.5</v>
      </c>
      <c r="I194" s="2"/>
    </row>
    <row r="195" spans="1:9" s="24" customFormat="1" ht="12.75" customHeight="1" x14ac:dyDescent="0.2">
      <c r="A195" s="20" t="s">
        <v>0</v>
      </c>
      <c r="B195" s="21" t="s">
        <v>4</v>
      </c>
      <c r="C195" s="32" t="s">
        <v>6</v>
      </c>
      <c r="D195" s="32"/>
      <c r="E195" s="21" t="s">
        <v>5</v>
      </c>
      <c r="F195" s="22" t="s">
        <v>1</v>
      </c>
      <c r="G195" s="22" t="s">
        <v>2</v>
      </c>
      <c r="H195" s="22" t="s">
        <v>3</v>
      </c>
      <c r="I195" s="23"/>
    </row>
    <row r="196" spans="1:9" ht="18" customHeight="1" x14ac:dyDescent="0.2">
      <c r="A196" s="33" t="s">
        <v>82</v>
      </c>
      <c r="B196" s="34" t="s">
        <v>28</v>
      </c>
      <c r="C196" s="35" t="s">
        <v>81</v>
      </c>
      <c r="D196" s="35"/>
      <c r="E196" s="34" t="s">
        <v>29</v>
      </c>
      <c r="F196" s="10">
        <v>730</v>
      </c>
      <c r="G196" s="9">
        <v>2.5</v>
      </c>
      <c r="H196" s="11">
        <f>F196*G196</f>
        <v>1825</v>
      </c>
      <c r="I196" s="2"/>
    </row>
    <row r="197" spans="1:9" ht="18" customHeight="1" x14ac:dyDescent="0.2">
      <c r="A197" s="33"/>
      <c r="B197" s="34"/>
      <c r="C197" s="35"/>
      <c r="D197" s="35"/>
      <c r="E197" s="34"/>
      <c r="F197" s="10"/>
      <c r="G197" s="9"/>
      <c r="H197" s="11"/>
      <c r="I197" s="2"/>
    </row>
    <row r="198" spans="1:9" ht="18" customHeight="1" x14ac:dyDescent="0.2">
      <c r="A198" s="33" t="s">
        <v>82</v>
      </c>
      <c r="B198" s="34" t="s">
        <v>28</v>
      </c>
      <c r="C198" s="35" t="s">
        <v>83</v>
      </c>
      <c r="D198" s="35"/>
      <c r="E198" s="34" t="s">
        <v>29</v>
      </c>
      <c r="F198" s="10"/>
      <c r="G198" s="9"/>
      <c r="H198" s="11"/>
      <c r="I198" s="2"/>
    </row>
    <row r="199" spans="1:9" ht="18" customHeight="1" x14ac:dyDescent="0.2">
      <c r="A199" s="33"/>
      <c r="B199" s="34"/>
      <c r="C199" s="35"/>
      <c r="D199" s="35"/>
      <c r="E199" s="34"/>
      <c r="F199" s="10"/>
      <c r="G199" s="9"/>
      <c r="H199" s="11"/>
      <c r="I199" s="2"/>
    </row>
    <row r="200" spans="1:9" ht="12.75" customHeight="1" x14ac:dyDescent="0.2">
      <c r="A200" s="36" t="s">
        <v>14</v>
      </c>
      <c r="B200" s="36"/>
      <c r="C200" s="36"/>
      <c r="D200" s="36"/>
      <c r="E200" s="36"/>
      <c r="F200" s="36"/>
      <c r="G200" s="36"/>
      <c r="H200" s="28">
        <f>SUM(H196:H197)</f>
        <v>1825</v>
      </c>
      <c r="I200" s="2"/>
    </row>
    <row r="201" spans="1:9" ht="15.75" customHeight="1" x14ac:dyDescent="0.2">
      <c r="A201" s="37" t="s">
        <v>13</v>
      </c>
      <c r="B201" s="37"/>
      <c r="C201" s="37"/>
      <c r="D201" s="37"/>
      <c r="E201" s="37"/>
      <c r="F201" s="37"/>
      <c r="G201" s="37"/>
      <c r="H201" s="26">
        <f>H194+H200</f>
        <v>2007.5</v>
      </c>
      <c r="I201" s="2"/>
    </row>
    <row r="202" spans="1:9" ht="12.75" customHeight="1" x14ac:dyDescent="0.2">
      <c r="A202" s="17"/>
      <c r="B202" s="18"/>
      <c r="C202" s="8"/>
      <c r="D202" s="16"/>
      <c r="E202" s="18"/>
      <c r="F202" s="14"/>
      <c r="G202" s="14"/>
      <c r="H202" s="27"/>
      <c r="I202" s="2"/>
    </row>
    <row r="203" spans="1:9" ht="15.75" x14ac:dyDescent="0.25">
      <c r="A203" s="42" t="s">
        <v>9</v>
      </c>
      <c r="B203" s="42"/>
      <c r="C203" s="42"/>
      <c r="D203" s="42"/>
      <c r="E203" s="42"/>
      <c r="F203" s="42"/>
      <c r="G203" s="42"/>
      <c r="H203" s="25">
        <f>H20+H26+H32+H48+H54+H60+H66+H84+H90+H107+H117+H135+H148+H154+H160+H166+H176+H189+H201</f>
        <v>20533.929999999997</v>
      </c>
    </row>
  </sheetData>
  <mergeCells count="331">
    <mergeCell ref="B192:B193"/>
    <mergeCell ref="C192:D193"/>
    <mergeCell ref="E192:E193"/>
    <mergeCell ref="A194:G194"/>
    <mergeCell ref="A198:A199"/>
    <mergeCell ref="B198:B199"/>
    <mergeCell ref="C198:D199"/>
    <mergeCell ref="E198:E199"/>
    <mergeCell ref="A184:A185"/>
    <mergeCell ref="B184:B185"/>
    <mergeCell ref="C184:D185"/>
    <mergeCell ref="E184:E185"/>
    <mergeCell ref="A188:G188"/>
    <mergeCell ref="A189:G189"/>
    <mergeCell ref="A186:A187"/>
    <mergeCell ref="B186:B187"/>
    <mergeCell ref="C186:D187"/>
    <mergeCell ref="E186:E187"/>
    <mergeCell ref="C178:D178"/>
    <mergeCell ref="A179:A180"/>
    <mergeCell ref="B179:B180"/>
    <mergeCell ref="C179:D180"/>
    <mergeCell ref="E179:E180"/>
    <mergeCell ref="A159:G159"/>
    <mergeCell ref="A160:G160"/>
    <mergeCell ref="A177:D177"/>
    <mergeCell ref="E177:F177"/>
    <mergeCell ref="G177:H177"/>
    <mergeCell ref="E155:F155"/>
    <mergeCell ref="G155:H155"/>
    <mergeCell ref="C156:D156"/>
    <mergeCell ref="A157:A158"/>
    <mergeCell ref="B157:B158"/>
    <mergeCell ref="C157:D158"/>
    <mergeCell ref="E157:E158"/>
    <mergeCell ref="C132:D133"/>
    <mergeCell ref="E132:E133"/>
    <mergeCell ref="A134:G134"/>
    <mergeCell ref="A145:A146"/>
    <mergeCell ref="B145:B146"/>
    <mergeCell ref="C145:D146"/>
    <mergeCell ref="E145:E146"/>
    <mergeCell ref="C125:D125"/>
    <mergeCell ref="A126:A127"/>
    <mergeCell ref="B126:B127"/>
    <mergeCell ref="C126:D127"/>
    <mergeCell ref="E126:E127"/>
    <mergeCell ref="A128:A129"/>
    <mergeCell ref="B128:B129"/>
    <mergeCell ref="C128:D129"/>
    <mergeCell ref="E128:E129"/>
    <mergeCell ref="E120:E121"/>
    <mergeCell ref="A122:A123"/>
    <mergeCell ref="B122:B123"/>
    <mergeCell ref="C122:D123"/>
    <mergeCell ref="E122:E123"/>
    <mergeCell ref="A124:G124"/>
    <mergeCell ref="B104:B105"/>
    <mergeCell ref="C104:D105"/>
    <mergeCell ref="E104:E105"/>
    <mergeCell ref="A106:G106"/>
    <mergeCell ref="A96:A97"/>
    <mergeCell ref="B96:B97"/>
    <mergeCell ref="C96:D97"/>
    <mergeCell ref="E96:E97"/>
    <mergeCell ref="A98:G98"/>
    <mergeCell ref="A83:G83"/>
    <mergeCell ref="C74:D74"/>
    <mergeCell ref="A75:A76"/>
    <mergeCell ref="B75:B76"/>
    <mergeCell ref="C75:D76"/>
    <mergeCell ref="E75:E76"/>
    <mergeCell ref="A77:A78"/>
    <mergeCell ref="B77:B78"/>
    <mergeCell ref="C77:D78"/>
    <mergeCell ref="E77:E78"/>
    <mergeCell ref="C71:D72"/>
    <mergeCell ref="E71:E72"/>
    <mergeCell ref="A73:G73"/>
    <mergeCell ref="C80:D80"/>
    <mergeCell ref="A81:A82"/>
    <mergeCell ref="B81:B82"/>
    <mergeCell ref="C81:D82"/>
    <mergeCell ref="E81:E82"/>
    <mergeCell ref="A79:G79"/>
    <mergeCell ref="A65:G65"/>
    <mergeCell ref="A66:G66"/>
    <mergeCell ref="C68:D68"/>
    <mergeCell ref="A69:A70"/>
    <mergeCell ref="B69:B70"/>
    <mergeCell ref="C69:D70"/>
    <mergeCell ref="E69:E70"/>
    <mergeCell ref="A61:D61"/>
    <mergeCell ref="E61:F61"/>
    <mergeCell ref="G61:H61"/>
    <mergeCell ref="C62:D62"/>
    <mergeCell ref="A63:A64"/>
    <mergeCell ref="B63:B64"/>
    <mergeCell ref="C63:D64"/>
    <mergeCell ref="E63:E64"/>
    <mergeCell ref="A57:A58"/>
    <mergeCell ref="B57:B58"/>
    <mergeCell ref="C57:D58"/>
    <mergeCell ref="E57:E58"/>
    <mergeCell ref="A59:G59"/>
    <mergeCell ref="A60:G60"/>
    <mergeCell ref="A53:G53"/>
    <mergeCell ref="A54:G54"/>
    <mergeCell ref="A55:D55"/>
    <mergeCell ref="E55:F55"/>
    <mergeCell ref="G55:H55"/>
    <mergeCell ref="C56:D56"/>
    <mergeCell ref="A49:D49"/>
    <mergeCell ref="E49:F49"/>
    <mergeCell ref="G49:H49"/>
    <mergeCell ref="C50:D50"/>
    <mergeCell ref="A51:A52"/>
    <mergeCell ref="B51:B52"/>
    <mergeCell ref="C51:D52"/>
    <mergeCell ref="E51:E52"/>
    <mergeCell ref="A3:A4"/>
    <mergeCell ref="B3:B4"/>
    <mergeCell ref="C3:D4"/>
    <mergeCell ref="E3:E4"/>
    <mergeCell ref="C34:D34"/>
    <mergeCell ref="A37:A38"/>
    <mergeCell ref="B37:B38"/>
    <mergeCell ref="C37:D38"/>
    <mergeCell ref="E37:E38"/>
    <mergeCell ref="A27:D27"/>
    <mergeCell ref="A201:G201"/>
    <mergeCell ref="A203:G203"/>
    <mergeCell ref="C22:D22"/>
    <mergeCell ref="G21:H21"/>
    <mergeCell ref="E21:F21"/>
    <mergeCell ref="A21:D21"/>
    <mergeCell ref="E27:F27"/>
    <mergeCell ref="G27:H27"/>
    <mergeCell ref="C28:D28"/>
    <mergeCell ref="A200:G200"/>
    <mergeCell ref="A190:D190"/>
    <mergeCell ref="E190:F190"/>
    <mergeCell ref="G190:H190"/>
    <mergeCell ref="C195:D195"/>
    <mergeCell ref="A196:A197"/>
    <mergeCell ref="B196:B197"/>
    <mergeCell ref="C196:D197"/>
    <mergeCell ref="E196:E197"/>
    <mergeCell ref="C191:D191"/>
    <mergeCell ref="A192:A193"/>
    <mergeCell ref="A181:A182"/>
    <mergeCell ref="B181:B182"/>
    <mergeCell ref="C181:D182"/>
    <mergeCell ref="E181:E182"/>
    <mergeCell ref="A171:G171"/>
    <mergeCell ref="A176:G176"/>
    <mergeCell ref="A167:D167"/>
    <mergeCell ref="E167:F167"/>
    <mergeCell ref="G167:H167"/>
    <mergeCell ref="C168:D168"/>
    <mergeCell ref="A169:A170"/>
    <mergeCell ref="B169:B170"/>
    <mergeCell ref="C169:D170"/>
    <mergeCell ref="E169:E170"/>
    <mergeCell ref="A173:A174"/>
    <mergeCell ref="B173:B174"/>
    <mergeCell ref="C173:D174"/>
    <mergeCell ref="E173:E174"/>
    <mergeCell ref="A175:G175"/>
    <mergeCell ref="C172:D172"/>
    <mergeCell ref="A153:G153"/>
    <mergeCell ref="A154:G154"/>
    <mergeCell ref="A161:D161"/>
    <mergeCell ref="E161:F161"/>
    <mergeCell ref="G161:H161"/>
    <mergeCell ref="C162:D162"/>
    <mergeCell ref="A149:D149"/>
    <mergeCell ref="E149:F149"/>
    <mergeCell ref="G149:H149"/>
    <mergeCell ref="C150:D150"/>
    <mergeCell ref="A151:A152"/>
    <mergeCell ref="B151:B152"/>
    <mergeCell ref="C151:D152"/>
    <mergeCell ref="E151:E152"/>
    <mergeCell ref="A166:G166"/>
    <mergeCell ref="A163:A164"/>
    <mergeCell ref="B163:B164"/>
    <mergeCell ref="C163:D164"/>
    <mergeCell ref="E163:E164"/>
    <mergeCell ref="A147:G147"/>
    <mergeCell ref="A148:G148"/>
    <mergeCell ref="A138:A139"/>
    <mergeCell ref="B138:B139"/>
    <mergeCell ref="C138:D139"/>
    <mergeCell ref="E138:E139"/>
    <mergeCell ref="A143:A144"/>
    <mergeCell ref="B143:B144"/>
    <mergeCell ref="C143:D144"/>
    <mergeCell ref="E143:E144"/>
    <mergeCell ref="A136:D136"/>
    <mergeCell ref="E136:F136"/>
    <mergeCell ref="G136:H136"/>
    <mergeCell ref="C137:D137"/>
    <mergeCell ref="A130:G130"/>
    <mergeCell ref="C131:D131"/>
    <mergeCell ref="A132:A133"/>
    <mergeCell ref="B132:B133"/>
    <mergeCell ref="A165:G165"/>
    <mergeCell ref="A155:D155"/>
    <mergeCell ref="A135:G135"/>
    <mergeCell ref="A140:A141"/>
    <mergeCell ref="B140:B141"/>
    <mergeCell ref="C140:D141"/>
    <mergeCell ref="E140:E141"/>
    <mergeCell ref="A116:G116"/>
    <mergeCell ref="A117:G117"/>
    <mergeCell ref="A118:D118"/>
    <mergeCell ref="E118:F118"/>
    <mergeCell ref="G118:H118"/>
    <mergeCell ref="C119:D119"/>
    <mergeCell ref="A120:A121"/>
    <mergeCell ref="B120:B121"/>
    <mergeCell ref="C120:D121"/>
    <mergeCell ref="C113:D113"/>
    <mergeCell ref="A114:A115"/>
    <mergeCell ref="B114:B115"/>
    <mergeCell ref="C114:D115"/>
    <mergeCell ref="E114:E115"/>
    <mergeCell ref="A112:G112"/>
    <mergeCell ref="A108:D108"/>
    <mergeCell ref="E108:F108"/>
    <mergeCell ref="G108:H108"/>
    <mergeCell ref="C109:D109"/>
    <mergeCell ref="A110:A111"/>
    <mergeCell ref="B110:B111"/>
    <mergeCell ref="C110:D111"/>
    <mergeCell ref="E110:E111"/>
    <mergeCell ref="A93:A94"/>
    <mergeCell ref="B93:B94"/>
    <mergeCell ref="C93:D94"/>
    <mergeCell ref="E93:E94"/>
    <mergeCell ref="A107:G107"/>
    <mergeCell ref="C99:D99"/>
    <mergeCell ref="A100:A101"/>
    <mergeCell ref="B100:B101"/>
    <mergeCell ref="C100:D101"/>
    <mergeCell ref="C92:D92"/>
    <mergeCell ref="A91:D91"/>
    <mergeCell ref="E91:F91"/>
    <mergeCell ref="G91:H91"/>
    <mergeCell ref="A87:A88"/>
    <mergeCell ref="B87:B88"/>
    <mergeCell ref="C87:D88"/>
    <mergeCell ref="E87:E88"/>
    <mergeCell ref="A89:G89"/>
    <mergeCell ref="A90:G90"/>
    <mergeCell ref="A84:G84"/>
    <mergeCell ref="A85:D85"/>
    <mergeCell ref="E85:F85"/>
    <mergeCell ref="G85:H85"/>
    <mergeCell ref="C86:D86"/>
    <mergeCell ref="E100:E101"/>
    <mergeCell ref="A102:G102"/>
    <mergeCell ref="C103:D103"/>
    <mergeCell ref="A104:A105"/>
    <mergeCell ref="A67:D67"/>
    <mergeCell ref="E67:F67"/>
    <mergeCell ref="G67:H67"/>
    <mergeCell ref="A71:A72"/>
    <mergeCell ref="B71:B72"/>
    <mergeCell ref="A47:G47"/>
    <mergeCell ref="A48:G48"/>
    <mergeCell ref="A43:G43"/>
    <mergeCell ref="C44:D44"/>
    <mergeCell ref="A45:A46"/>
    <mergeCell ref="B45:B46"/>
    <mergeCell ref="C45:D46"/>
    <mergeCell ref="E45:E46"/>
    <mergeCell ref="C40:D40"/>
    <mergeCell ref="A41:A42"/>
    <mergeCell ref="B41:B42"/>
    <mergeCell ref="C41:D42"/>
    <mergeCell ref="E41:E42"/>
    <mergeCell ref="A32:G32"/>
    <mergeCell ref="A31:G31"/>
    <mergeCell ref="A33:D33"/>
    <mergeCell ref="E33:F33"/>
    <mergeCell ref="G33:H33"/>
    <mergeCell ref="A23:A24"/>
    <mergeCell ref="B23:B24"/>
    <mergeCell ref="C23:D24"/>
    <mergeCell ref="E23:E24"/>
    <mergeCell ref="A25:G25"/>
    <mergeCell ref="A26:G26"/>
    <mergeCell ref="A39:G39"/>
    <mergeCell ref="A35:A36"/>
    <mergeCell ref="B35:B36"/>
    <mergeCell ref="C35:D36"/>
    <mergeCell ref="E35:E36"/>
    <mergeCell ref="A29:A30"/>
    <mergeCell ref="B29:B30"/>
    <mergeCell ref="C29:D30"/>
    <mergeCell ref="E29:E30"/>
    <mergeCell ref="A17:A18"/>
    <mergeCell ref="B17:B18"/>
    <mergeCell ref="C17:D18"/>
    <mergeCell ref="E17:E18"/>
    <mergeCell ref="A19:G19"/>
    <mergeCell ref="A20:G20"/>
    <mergeCell ref="A15:G15"/>
    <mergeCell ref="C16:D16"/>
    <mergeCell ref="A11:G11"/>
    <mergeCell ref="C12:D12"/>
    <mergeCell ref="A13:A14"/>
    <mergeCell ref="B13:B14"/>
    <mergeCell ref="C13:D14"/>
    <mergeCell ref="E13:E14"/>
    <mergeCell ref="C8:D8"/>
    <mergeCell ref="A9:A10"/>
    <mergeCell ref="B9:B10"/>
    <mergeCell ref="C9:D10"/>
    <mergeCell ref="E9:E10"/>
    <mergeCell ref="A7:G7"/>
    <mergeCell ref="A1:D1"/>
    <mergeCell ref="E1:F1"/>
    <mergeCell ref="G1:H1"/>
    <mergeCell ref="C2:D2"/>
    <mergeCell ref="A5:A6"/>
    <mergeCell ref="B5:B6"/>
    <mergeCell ref="C5:D6"/>
    <mergeCell ref="E5:E6"/>
  </mergeCells>
  <printOptions horizontalCentered="1"/>
  <pageMargins left="0.19685039370078741" right="0.19685039370078741" top="0.78740157480314965" bottom="0.19685039370078741" header="0.39370078740157483" footer="0.39370078740157483"/>
  <pageSetup paperSize="9" scale="83" orientation="landscape" r:id="rId1"/>
  <headerFooter alignWithMargins="0">
    <oddHeader xml:space="preserve">&amp;C&amp;"Arial,Negrito"&amp;11Diárias e Deslocamentos&amp;"Arial,Normal" &amp;R&amp;"Arial,Negrito"Período de 01/12/2016 a 31/12/2016&amp;"Arial,Normal" </oddHeader>
    <oddFooter xml:space="preserve">&amp;R&amp;8Página &amp;P de &amp;N </oddFooter>
  </headerFooter>
  <rowBreaks count="5" manualBreakCount="5">
    <brk id="39" max="16383" man="1"/>
    <brk id="79" max="16383" man="1"/>
    <brk id="117" max="16383" man="1"/>
    <brk id="154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2016-08-22T21:09:57Z</dcterms:created>
  <dcterms:modified xsi:type="dcterms:W3CDTF">2017-03-23T20:30:43Z</dcterms:modified>
</cp:coreProperties>
</file>